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filterPrivacy="1" codeName="ThisWorkbook" defaultThemeVersion="124226"/>
  <bookViews>
    <workbookView xWindow="-15" yWindow="-15" windowWidth="17010" windowHeight="4365" tabRatio="910"/>
  </bookViews>
  <sheets>
    <sheet name="使用説明 " sheetId="36" r:id="rId1"/>
    <sheet name="科目一覧" sheetId="12" r:id="rId2"/>
    <sheet name="期首設定" sheetId="19" r:id="rId3"/>
    <sheet name="1月" sheetId="1" r:id="rId4"/>
    <sheet name="売上帳" sheetId="15" r:id="rId5"/>
    <sheet name="仕入帳" sheetId="16" r:id="rId6"/>
    <sheet name="受手記入帳" sheetId="45" r:id="rId7"/>
    <sheet name="未払金" sheetId="37" r:id="rId8"/>
    <sheet name="決算調整" sheetId="44" r:id="rId9"/>
    <sheet name="月次決算" sheetId="18" r:id="rId10"/>
    <sheet name="決算" sheetId="13" r:id="rId11"/>
    <sheet name="元帳" sheetId="38" r:id="rId12"/>
    <sheet name="差益&amp;消費税検討表" sheetId="43" r:id="rId13"/>
  </sheets>
  <definedNames>
    <definedName name="_xlnm.Print_Area" localSheetId="3">'1月'!$A$1:$J$112</definedName>
    <definedName name="_xlnm.Print_Area" localSheetId="1">科目一覧!$A$1:$W$51</definedName>
    <definedName name="_xlnm.Print_Area" localSheetId="9">月次決算!$A$1:$R$99</definedName>
    <definedName name="_xlnm.Print_Area" localSheetId="11">元帳!$A$1:$J$5</definedName>
    <definedName name="_xlnm.Print_Area" localSheetId="5">仕入帳!$A$1:$J$216</definedName>
    <definedName name="_xlnm.Print_Area" localSheetId="0">'使用説明 '!$A$1:$Q$234</definedName>
    <definedName name="_xlnm.Print_Area" localSheetId="6">受手記入帳!$A$1:$N$75</definedName>
    <definedName name="_xlnm.Print_Area" localSheetId="4">売上帳!$A$1:$J$216</definedName>
    <definedName name="_xlnm.Print_Area" localSheetId="7">未払金!$A$1:$J$49</definedName>
    <definedName name="_xlnm.Print_Titles" localSheetId="11">元帳!$1:$4</definedName>
  </definedNames>
  <calcPr calcId="125725"/>
</workbook>
</file>

<file path=xl/calcChain.xml><?xml version="1.0" encoding="utf-8"?>
<calcChain xmlns="http://schemas.openxmlformats.org/spreadsheetml/2006/main">
  <c r="K137" i="12"/>
  <c r="J137"/>
  <c r="K136"/>
  <c r="J136"/>
  <c r="K135"/>
  <c r="J135"/>
  <c r="K134"/>
  <c r="J134"/>
  <c r="K133"/>
  <c r="J133"/>
  <c r="K131"/>
  <c r="J131"/>
  <c r="K130"/>
  <c r="J130"/>
  <c r="K129"/>
  <c r="J129"/>
  <c r="K128"/>
  <c r="J128"/>
  <c r="K127"/>
  <c r="J127"/>
  <c r="L73" i="45" l="1"/>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L10"/>
  <c r="L9"/>
  <c r="L8"/>
  <c r="L7"/>
  <c r="L6"/>
  <c r="D27" i="37"/>
  <c r="D46"/>
  <c r="D45"/>
  <c r="D44"/>
  <c r="D43"/>
  <c r="D42"/>
  <c r="D41"/>
  <c r="D40"/>
  <c r="D39"/>
  <c r="D38"/>
  <c r="D37"/>
  <c r="D36"/>
  <c r="D35"/>
  <c r="D34"/>
  <c r="D33"/>
  <c r="D32"/>
  <c r="D31"/>
  <c r="D30"/>
  <c r="D29"/>
  <c r="D28"/>
  <c r="D25"/>
  <c r="D24"/>
  <c r="D23"/>
  <c r="D22"/>
  <c r="D21"/>
  <c r="D20"/>
  <c r="D19"/>
  <c r="D18"/>
  <c r="D17"/>
  <c r="D16"/>
  <c r="D15"/>
  <c r="D14"/>
  <c r="D13"/>
  <c r="D12"/>
  <c r="D11"/>
  <c r="D10"/>
  <c r="D9"/>
  <c r="D8"/>
  <c r="D7"/>
  <c r="D6"/>
  <c r="L2" i="45"/>
  <c r="I2" i="37"/>
  <c r="U27" i="13"/>
  <c r="U26"/>
  <c r="F31"/>
  <c r="F32"/>
  <c r="F33"/>
  <c r="F34"/>
  <c r="F29"/>
  <c r="F30"/>
  <c r="G45" i="44"/>
  <c r="G44"/>
  <c r="G43"/>
  <c r="G42"/>
  <c r="G41"/>
  <c r="G40"/>
  <c r="G39"/>
  <c r="G38"/>
  <c r="G37"/>
  <c r="G36"/>
  <c r="G35"/>
  <c r="G34"/>
  <c r="G33"/>
  <c r="G32"/>
  <c r="G31"/>
  <c r="G30"/>
  <c r="G29"/>
  <c r="G28"/>
  <c r="G27"/>
  <c r="G26"/>
  <c r="G25"/>
  <c r="G24"/>
  <c r="G23"/>
  <c r="G22"/>
  <c r="G21"/>
  <c r="G20"/>
  <c r="G19"/>
  <c r="G18"/>
  <c r="G17"/>
  <c r="G16"/>
  <c r="G15"/>
  <c r="G14"/>
  <c r="G13"/>
  <c r="G12"/>
  <c r="G11"/>
  <c r="G10"/>
  <c r="G9"/>
  <c r="G8"/>
  <c r="G7"/>
  <c r="D45"/>
  <c r="D44"/>
  <c r="D43"/>
  <c r="D42"/>
  <c r="D41"/>
  <c r="D40"/>
  <c r="D39"/>
  <c r="D38"/>
  <c r="D37"/>
  <c r="D36"/>
  <c r="D35"/>
  <c r="D34"/>
  <c r="D33"/>
  <c r="D32"/>
  <c r="D31"/>
  <c r="D30"/>
  <c r="D29"/>
  <c r="D28"/>
  <c r="D27"/>
  <c r="D26"/>
  <c r="D25"/>
  <c r="D24"/>
  <c r="D23"/>
  <c r="D22"/>
  <c r="D21"/>
  <c r="D20"/>
  <c r="D19"/>
  <c r="D18"/>
  <c r="D17"/>
  <c r="D16"/>
  <c r="D15"/>
  <c r="D14"/>
  <c r="D13"/>
  <c r="D12"/>
  <c r="D11"/>
  <c r="D10"/>
  <c r="D9"/>
  <c r="D8"/>
  <c r="D7"/>
  <c r="G6"/>
  <c r="D6"/>
  <c r="H2"/>
  <c r="S73" i="45"/>
  <c r="Q73"/>
  <c r="Q72"/>
  <c r="Q71"/>
  <c r="Q70"/>
  <c r="Q69"/>
  <c r="R73" s="1"/>
  <c r="Q68"/>
  <c r="S68"/>
  <c r="Q67"/>
  <c r="Q66"/>
  <c r="Q65"/>
  <c r="Q64"/>
  <c r="R68" s="1"/>
  <c r="S63"/>
  <c r="Q63"/>
  <c r="Q62"/>
  <c r="Q61"/>
  <c r="Q60"/>
  <c r="Q59"/>
  <c r="R63" s="1"/>
  <c r="Q58"/>
  <c r="S58"/>
  <c r="Q57"/>
  <c r="Q56"/>
  <c r="Q55"/>
  <c r="Q54"/>
  <c r="R58" s="1"/>
  <c r="S53"/>
  <c r="Q53"/>
  <c r="Q52"/>
  <c r="Q51"/>
  <c r="Q50"/>
  <c r="Q49"/>
  <c r="R53" s="1"/>
  <c r="Q48"/>
  <c r="S48"/>
  <c r="Q47"/>
  <c r="Q46"/>
  <c r="Q45"/>
  <c r="Q44"/>
  <c r="R48" s="1"/>
  <c r="S43"/>
  <c r="Q43"/>
  <c r="Q42"/>
  <c r="Q41"/>
  <c r="Q40"/>
  <c r="Q39"/>
  <c r="R43" s="1"/>
  <c r="Q38"/>
  <c r="S38"/>
  <c r="Q37"/>
  <c r="Q36"/>
  <c r="Q35"/>
  <c r="Q34"/>
  <c r="R38" s="1"/>
  <c r="S33"/>
  <c r="Q33"/>
  <c r="Q32"/>
  <c r="Q31"/>
  <c r="Q30"/>
  <c r="Q29"/>
  <c r="R33" s="1"/>
  <c r="Q28"/>
  <c r="S28"/>
  <c r="Q27"/>
  <c r="Q26"/>
  <c r="Q25"/>
  <c r="Q24"/>
  <c r="R28" s="1"/>
  <c r="S23"/>
  <c r="Q23"/>
  <c r="Q22"/>
  <c r="Q21"/>
  <c r="Q20"/>
  <c r="Q19"/>
  <c r="R23" s="1"/>
  <c r="Q18"/>
  <c r="S18"/>
  <c r="Q17"/>
  <c r="Q16"/>
  <c r="Q15"/>
  <c r="Q14"/>
  <c r="R18" s="1"/>
  <c r="Q13"/>
  <c r="Q12"/>
  <c r="Q11"/>
  <c r="Q10"/>
  <c r="Q9"/>
  <c r="Q8"/>
  <c r="Q7"/>
  <c r="Q6"/>
  <c r="R13" s="1"/>
  <c r="T13" l="1"/>
  <c r="T18"/>
  <c r="T23" s="1"/>
  <c r="T28" s="1"/>
  <c r="T33" s="1"/>
  <c r="T38" s="1"/>
  <c r="T43" s="1"/>
  <c r="T48" s="1"/>
  <c r="T53" s="1"/>
  <c r="T58" s="1"/>
  <c r="T63" s="1"/>
  <c r="T68" s="1"/>
  <c r="T73" s="1"/>
  <c r="E74" s="1"/>
  <c r="C44" i="43"/>
  <c r="C37"/>
  <c r="C36"/>
  <c r="C35"/>
  <c r="C34"/>
  <c r="C33"/>
  <c r="C32"/>
  <c r="C31"/>
  <c r="C30"/>
  <c r="C29"/>
  <c r="C28"/>
  <c r="C27"/>
  <c r="C26"/>
  <c r="C25"/>
  <c r="C24"/>
  <c r="C23"/>
  <c r="C22"/>
  <c r="C21"/>
  <c r="M2"/>
  <c r="I2" i="38"/>
  <c r="G59" i="43"/>
  <c r="E59"/>
  <c r="H54"/>
  <c r="G54"/>
  <c r="R18" i="13"/>
  <c r="S18"/>
  <c r="R19"/>
  <c r="S19"/>
  <c r="R20"/>
  <c r="S20"/>
  <c r="R21"/>
  <c r="S21"/>
  <c r="S17"/>
  <c r="R12"/>
  <c r="R13"/>
  <c r="R14"/>
  <c r="R15"/>
  <c r="R11"/>
  <c r="S12"/>
  <c r="S13"/>
  <c r="S14"/>
  <c r="S15"/>
  <c r="S11"/>
  <c r="L20"/>
  <c r="L25"/>
  <c r="L26"/>
  <c r="M26"/>
  <c r="C38" i="19"/>
  <c r="D38"/>
  <c r="C74" i="18"/>
  <c r="D74"/>
  <c r="L21" i="13"/>
  <c r="L22"/>
  <c r="L23"/>
  <c r="L24"/>
  <c r="G30" i="19"/>
  <c r="H30"/>
  <c r="G31"/>
  <c r="H31"/>
  <c r="G32"/>
  <c r="H32"/>
  <c r="G33"/>
  <c r="H33"/>
  <c r="C91" i="18"/>
  <c r="D91"/>
  <c r="C92"/>
  <c r="D92"/>
  <c r="C93"/>
  <c r="D93"/>
  <c r="C94"/>
  <c r="D94"/>
  <c r="D90"/>
  <c r="C90"/>
  <c r="C85"/>
  <c r="D85"/>
  <c r="C86"/>
  <c r="D86"/>
  <c r="C87"/>
  <c r="D87"/>
  <c r="C88"/>
  <c r="D88"/>
  <c r="D84"/>
  <c r="C68"/>
  <c r="C69"/>
  <c r="I168" i="16"/>
  <c r="I60"/>
  <c r="I168" i="15"/>
  <c r="I60"/>
  <c r="M109" i="1"/>
  <c r="M108"/>
  <c r="M107"/>
  <c r="M106"/>
  <c r="M105"/>
  <c r="M104"/>
  <c r="M103"/>
  <c r="M102"/>
  <c r="M101"/>
  <c r="M100"/>
  <c r="M99"/>
  <c r="M98"/>
  <c r="M97"/>
  <c r="M96"/>
  <c r="M95"/>
  <c r="M94"/>
  <c r="M93"/>
  <c r="M92"/>
  <c r="M91"/>
  <c r="M90"/>
  <c r="M89"/>
  <c r="M88"/>
  <c r="M87"/>
  <c r="M80"/>
  <c r="M79"/>
  <c r="M78"/>
  <c r="M77"/>
  <c r="M76"/>
  <c r="M75"/>
  <c r="M74"/>
  <c r="M73"/>
  <c r="M72"/>
  <c r="M71"/>
  <c r="M70"/>
  <c r="M69"/>
  <c r="M68"/>
  <c r="M67"/>
  <c r="M66"/>
  <c r="M65"/>
  <c r="M64"/>
  <c r="M63"/>
  <c r="M62"/>
  <c r="M61"/>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M5"/>
  <c r="C109"/>
  <c r="C108"/>
  <c r="C107"/>
  <c r="C106"/>
  <c r="C105"/>
  <c r="C104"/>
  <c r="C103"/>
  <c r="C102"/>
  <c r="C101"/>
  <c r="C100"/>
  <c r="C99"/>
  <c r="C98"/>
  <c r="C97"/>
  <c r="C96"/>
  <c r="C95"/>
  <c r="C94"/>
  <c r="C93"/>
  <c r="C92"/>
  <c r="C91"/>
  <c r="C90"/>
  <c r="C89"/>
  <c r="C88"/>
  <c r="C87"/>
  <c r="C86"/>
  <c r="C85"/>
  <c r="C84"/>
  <c r="C83"/>
  <c r="C82"/>
  <c r="C81"/>
  <c r="C80"/>
  <c r="C79"/>
  <c r="C78"/>
  <c r="C77"/>
  <c r="C76"/>
  <c r="C75"/>
  <c r="C74"/>
  <c r="C73"/>
  <c r="C72"/>
  <c r="C71"/>
  <c r="C70"/>
  <c r="C69"/>
  <c r="C68"/>
  <c r="C67"/>
  <c r="C66"/>
  <c r="C65"/>
  <c r="C64"/>
  <c r="C63"/>
  <c r="C62"/>
  <c r="C61"/>
  <c r="C55"/>
  <c r="C54"/>
  <c r="C53"/>
  <c r="C52"/>
  <c r="C51"/>
  <c r="C50"/>
  <c r="C49"/>
  <c r="C48"/>
  <c r="C47"/>
  <c r="C46"/>
  <c r="C45"/>
  <c r="C44"/>
  <c r="C43"/>
  <c r="C42"/>
  <c r="C41"/>
  <c r="C40"/>
  <c r="C39"/>
  <c r="C38"/>
  <c r="C37"/>
  <c r="C36"/>
  <c r="C35"/>
  <c r="C34"/>
  <c r="C33"/>
  <c r="C32"/>
  <c r="C31"/>
  <c r="C30"/>
  <c r="C29"/>
  <c r="C28"/>
  <c r="C27"/>
  <c r="C26"/>
  <c r="C25"/>
  <c r="C24"/>
  <c r="C23"/>
  <c r="C22"/>
  <c r="C21"/>
  <c r="C20"/>
  <c r="C19"/>
  <c r="C18"/>
  <c r="C17"/>
  <c r="C16"/>
  <c r="C15"/>
  <c r="C14"/>
  <c r="C13"/>
  <c r="C12"/>
  <c r="C11"/>
  <c r="C10"/>
  <c r="C9"/>
  <c r="C8"/>
  <c r="C7"/>
  <c r="C6"/>
  <c r="C5"/>
  <c r="H29" i="19"/>
  <c r="G29"/>
  <c r="G24"/>
  <c r="H24"/>
  <c r="G25"/>
  <c r="H25"/>
  <c r="G26"/>
  <c r="H26"/>
  <c r="G27"/>
  <c r="H27"/>
  <c r="H23"/>
  <c r="G23"/>
  <c r="C32"/>
  <c r="C33"/>
  <c r="D33"/>
  <c r="C34"/>
  <c r="D34"/>
  <c r="C35"/>
  <c r="D35"/>
  <c r="C36"/>
  <c r="D36"/>
  <c r="C37"/>
  <c r="D37"/>
  <c r="D32"/>
  <c r="J82" i="12"/>
  <c r="J83"/>
  <c r="J84"/>
  <c r="J85"/>
  <c r="J86"/>
  <c r="J81"/>
  <c r="J113"/>
  <c r="J114"/>
  <c r="J115"/>
  <c r="J116"/>
  <c r="J117"/>
  <c r="J118"/>
  <c r="J112"/>
  <c r="U28"/>
  <c r="K118" s="1"/>
  <c r="U47"/>
  <c r="U44"/>
  <c r="U45"/>
  <c r="U46"/>
  <c r="U43"/>
  <c r="U38"/>
  <c r="U39"/>
  <c r="U40"/>
  <c r="U41"/>
  <c r="U37"/>
  <c r="U23"/>
  <c r="K113" s="1"/>
  <c r="U24"/>
  <c r="K114" s="1"/>
  <c r="U25"/>
  <c r="K115" s="1"/>
  <c r="U26"/>
  <c r="K116" s="1"/>
  <c r="U27"/>
  <c r="K117" s="1"/>
  <c r="U22"/>
  <c r="K112" s="1"/>
  <c r="I2" i="15"/>
  <c r="E210"/>
  <c r="M21" i="13" l="1"/>
  <c r="D73" i="18"/>
  <c r="D71"/>
  <c r="D69"/>
  <c r="M25" i="13"/>
  <c r="M20"/>
  <c r="D68" i="18"/>
  <c r="D72"/>
  <c r="D70"/>
  <c r="M24" i="13"/>
  <c r="M23"/>
  <c r="M22"/>
  <c r="E47" i="37"/>
  <c r="I26"/>
  <c r="E26"/>
  <c r="U28" i="13" l="1"/>
  <c r="U29" s="1"/>
  <c r="C72" i="18"/>
  <c r="C73"/>
  <c r="C36"/>
  <c r="C71"/>
  <c r="R17" i="13" l="1"/>
  <c r="P2" i="18"/>
  <c r="I114" i="16"/>
  <c r="I2"/>
  <c r="I114" i="15"/>
  <c r="C84" i="18"/>
  <c r="C70"/>
  <c r="C34"/>
  <c r="C35"/>
  <c r="C37"/>
  <c r="C38"/>
  <c r="C33"/>
  <c r="S2" i="1"/>
  <c r="S58"/>
  <c r="I58"/>
  <c r="I2"/>
  <c r="E41" i="19"/>
  <c r="I41" s="1"/>
  <c r="D29" i="13"/>
  <c r="C38" i="43" s="1"/>
  <c r="D30" i="13"/>
  <c r="C39" i="43" s="1"/>
  <c r="D31" i="13"/>
  <c r="C40" i="43" s="1"/>
  <c r="D32" i="13"/>
  <c r="C41" i="43" s="1"/>
  <c r="D33" i="13"/>
  <c r="C42" i="43" s="1"/>
  <c r="D34" i="13"/>
  <c r="C43" i="43" s="1"/>
  <c r="E34" i="12"/>
  <c r="K81" s="1"/>
  <c r="E35"/>
  <c r="K82" s="1"/>
  <c r="E36"/>
  <c r="K83" s="1"/>
  <c r="D35" i="18" s="1"/>
  <c r="E37" i="12"/>
  <c r="K84" s="1"/>
  <c r="D36" i="18" s="1"/>
  <c r="E38" i="12"/>
  <c r="K85" s="1"/>
  <c r="D37" i="18" s="1"/>
  <c r="E39" i="12"/>
  <c r="K86" s="1"/>
  <c r="E197" i="15"/>
  <c r="E184"/>
  <c r="E165"/>
  <c r="E149"/>
  <c r="E133"/>
  <c r="E111"/>
  <c r="E95"/>
  <c r="E79"/>
  <c r="E57"/>
  <c r="E44"/>
  <c r="E31"/>
  <c r="E18"/>
  <c r="E210" i="16"/>
  <c r="E197"/>
  <c r="E184"/>
  <c r="E165"/>
  <c r="E149"/>
  <c r="E133"/>
  <c r="E111"/>
  <c r="E95"/>
  <c r="E79"/>
  <c r="E57"/>
  <c r="E44"/>
  <c r="E31"/>
  <c r="E18"/>
  <c r="I39" i="19" l="1"/>
  <c r="T27" i="13"/>
  <c r="D38" i="18"/>
  <c r="D34"/>
  <c r="D33"/>
  <c r="T26" i="13"/>
  <c r="V26" s="1"/>
  <c r="V27" l="1"/>
  <c r="E29" l="1"/>
  <c r="G214" i="15"/>
  <c r="G214" i="16"/>
  <c r="L8" i="43" l="1"/>
  <c r="L60" l="1"/>
  <c r="E31" i="13" l="1"/>
  <c r="E33"/>
  <c r="E32"/>
  <c r="E34"/>
  <c r="E30" l="1"/>
  <c r="V28" l="1"/>
  <c r="T28"/>
  <c r="T29" s="1"/>
  <c r="V29" l="1"/>
</calcChain>
</file>

<file path=xl/comments1.xml><?xml version="1.0" encoding="utf-8"?>
<comments xmlns="http://schemas.openxmlformats.org/spreadsheetml/2006/main">
  <authors>
    <author>作成者</author>
  </authors>
  <commentList>
    <comment ref="H6" authorId="0">
      <text>
        <r>
          <rPr>
            <b/>
            <sz val="9"/>
            <color indexed="81"/>
            <rFont val="ＭＳ Ｐゴシック"/>
            <family val="3"/>
            <charset val="128"/>
          </rPr>
          <t>１＝取立
２＝裏書譲渡
３＝割引き</t>
        </r>
      </text>
    </comment>
    <comment ref="H7" authorId="0">
      <text>
        <r>
          <rPr>
            <b/>
            <sz val="9"/>
            <color indexed="81"/>
            <rFont val="ＭＳ Ｐゴシック"/>
            <family val="3"/>
            <charset val="128"/>
          </rPr>
          <t>１＝取立
２＝裏書譲渡
３＝割引き</t>
        </r>
      </text>
    </comment>
    <comment ref="H8" authorId="0">
      <text>
        <r>
          <rPr>
            <b/>
            <sz val="9"/>
            <color indexed="81"/>
            <rFont val="ＭＳ Ｐゴシック"/>
            <family val="3"/>
            <charset val="128"/>
          </rPr>
          <t>１＝取立
２＝裏書譲渡
３＝割引き</t>
        </r>
      </text>
    </comment>
    <comment ref="H9" authorId="0">
      <text>
        <r>
          <rPr>
            <b/>
            <sz val="9"/>
            <color indexed="81"/>
            <rFont val="ＭＳ Ｐゴシック"/>
            <family val="3"/>
            <charset val="128"/>
          </rPr>
          <t>１＝取立
２＝裏書譲渡
３＝割引き</t>
        </r>
      </text>
    </comment>
    <comment ref="H10" authorId="0">
      <text>
        <r>
          <rPr>
            <b/>
            <sz val="9"/>
            <color indexed="81"/>
            <rFont val="ＭＳ Ｐゴシック"/>
            <family val="3"/>
            <charset val="128"/>
          </rPr>
          <t>１＝取立
２＝裏書譲渡
３＝割引き</t>
        </r>
      </text>
    </comment>
    <comment ref="H11" authorId="0">
      <text>
        <r>
          <rPr>
            <b/>
            <sz val="9"/>
            <color indexed="81"/>
            <rFont val="ＭＳ Ｐゴシック"/>
            <family val="3"/>
            <charset val="128"/>
          </rPr>
          <t>１＝取立
２＝裏書譲渡
３＝割引き</t>
        </r>
      </text>
    </comment>
    <comment ref="H12" authorId="0">
      <text>
        <r>
          <rPr>
            <b/>
            <sz val="9"/>
            <color indexed="81"/>
            <rFont val="ＭＳ Ｐゴシック"/>
            <family val="3"/>
            <charset val="128"/>
          </rPr>
          <t>１＝取立
２＝裏書譲渡
３＝割引き</t>
        </r>
      </text>
    </comment>
    <comment ref="H13" authorId="0">
      <text>
        <r>
          <rPr>
            <b/>
            <sz val="9"/>
            <color indexed="81"/>
            <rFont val="ＭＳ Ｐゴシック"/>
            <family val="3"/>
            <charset val="128"/>
          </rPr>
          <t>１＝取立
２＝裏書譲渡
３＝割引き</t>
        </r>
      </text>
    </comment>
    <comment ref="H14" authorId="0">
      <text>
        <r>
          <rPr>
            <b/>
            <sz val="9"/>
            <color indexed="81"/>
            <rFont val="ＭＳ Ｐゴシック"/>
            <family val="3"/>
            <charset val="128"/>
          </rPr>
          <t>１＝取立
２＝裏書譲渡
３＝割引き</t>
        </r>
      </text>
    </comment>
    <comment ref="H15" authorId="0">
      <text>
        <r>
          <rPr>
            <b/>
            <sz val="9"/>
            <color indexed="81"/>
            <rFont val="ＭＳ Ｐゴシック"/>
            <family val="3"/>
            <charset val="128"/>
          </rPr>
          <t>１＝取立
２＝裏書譲渡
３＝割引き</t>
        </r>
      </text>
    </comment>
    <comment ref="H16" authorId="0">
      <text>
        <r>
          <rPr>
            <b/>
            <sz val="9"/>
            <color indexed="81"/>
            <rFont val="ＭＳ Ｐゴシック"/>
            <family val="3"/>
            <charset val="128"/>
          </rPr>
          <t>１＝取立
２＝裏書譲渡
３＝割引き</t>
        </r>
      </text>
    </comment>
    <comment ref="H17" authorId="0">
      <text>
        <r>
          <rPr>
            <b/>
            <sz val="9"/>
            <color indexed="81"/>
            <rFont val="ＭＳ Ｐゴシック"/>
            <family val="3"/>
            <charset val="128"/>
          </rPr>
          <t>１＝取立
２＝裏書譲渡
３＝割引き</t>
        </r>
      </text>
    </comment>
    <comment ref="H18" authorId="0">
      <text>
        <r>
          <rPr>
            <b/>
            <sz val="9"/>
            <color indexed="81"/>
            <rFont val="ＭＳ Ｐゴシック"/>
            <family val="3"/>
            <charset val="128"/>
          </rPr>
          <t>１＝取立
２＝裏書譲渡
３＝割引き</t>
        </r>
      </text>
    </comment>
    <comment ref="H19" authorId="0">
      <text>
        <r>
          <rPr>
            <b/>
            <sz val="9"/>
            <color indexed="81"/>
            <rFont val="ＭＳ Ｐゴシック"/>
            <family val="3"/>
            <charset val="128"/>
          </rPr>
          <t>１＝取立
２＝裏書譲渡
３＝割引き</t>
        </r>
      </text>
    </comment>
    <comment ref="H20" authorId="0">
      <text>
        <r>
          <rPr>
            <b/>
            <sz val="9"/>
            <color indexed="81"/>
            <rFont val="ＭＳ Ｐゴシック"/>
            <family val="3"/>
            <charset val="128"/>
          </rPr>
          <t>１＝取立
２＝裏書譲渡
３＝割引き</t>
        </r>
      </text>
    </comment>
    <comment ref="H21" authorId="0">
      <text>
        <r>
          <rPr>
            <b/>
            <sz val="9"/>
            <color indexed="81"/>
            <rFont val="ＭＳ Ｐゴシック"/>
            <family val="3"/>
            <charset val="128"/>
          </rPr>
          <t>１＝取立
２＝裏書譲渡
３＝割引き</t>
        </r>
      </text>
    </comment>
    <comment ref="H22" authorId="0">
      <text>
        <r>
          <rPr>
            <b/>
            <sz val="9"/>
            <color indexed="81"/>
            <rFont val="ＭＳ Ｐゴシック"/>
            <family val="3"/>
            <charset val="128"/>
          </rPr>
          <t>１＝取立
２＝裏書譲渡
３＝割引き</t>
        </r>
      </text>
    </comment>
    <comment ref="H23" authorId="0">
      <text>
        <r>
          <rPr>
            <b/>
            <sz val="9"/>
            <color indexed="81"/>
            <rFont val="ＭＳ Ｐゴシック"/>
            <family val="3"/>
            <charset val="128"/>
          </rPr>
          <t>１＝取立
２＝裏書譲渡
３＝割引き</t>
        </r>
      </text>
    </comment>
    <comment ref="H24" authorId="0">
      <text>
        <r>
          <rPr>
            <b/>
            <sz val="9"/>
            <color indexed="81"/>
            <rFont val="ＭＳ Ｐゴシック"/>
            <family val="3"/>
            <charset val="128"/>
          </rPr>
          <t>１＝取立
２＝裏書譲渡
３＝割引き</t>
        </r>
      </text>
    </comment>
    <comment ref="H25" authorId="0">
      <text>
        <r>
          <rPr>
            <b/>
            <sz val="9"/>
            <color indexed="81"/>
            <rFont val="ＭＳ Ｐゴシック"/>
            <family val="3"/>
            <charset val="128"/>
          </rPr>
          <t>１＝取立
２＝裏書譲渡
３＝割引き</t>
        </r>
      </text>
    </comment>
    <comment ref="H26" authorId="0">
      <text>
        <r>
          <rPr>
            <b/>
            <sz val="9"/>
            <color indexed="81"/>
            <rFont val="ＭＳ Ｐゴシック"/>
            <family val="3"/>
            <charset val="128"/>
          </rPr>
          <t>１＝取立
２＝裏書譲渡
３＝割引き</t>
        </r>
      </text>
    </comment>
    <comment ref="H27" authorId="0">
      <text>
        <r>
          <rPr>
            <b/>
            <sz val="9"/>
            <color indexed="81"/>
            <rFont val="ＭＳ Ｐゴシック"/>
            <family val="3"/>
            <charset val="128"/>
          </rPr>
          <t>１＝取立
２＝裏書譲渡
３＝割引き</t>
        </r>
      </text>
    </comment>
    <comment ref="H28" authorId="0">
      <text>
        <r>
          <rPr>
            <b/>
            <sz val="9"/>
            <color indexed="81"/>
            <rFont val="ＭＳ Ｐゴシック"/>
            <family val="3"/>
            <charset val="128"/>
          </rPr>
          <t>１＝取立
２＝裏書譲渡
３＝割引き</t>
        </r>
      </text>
    </comment>
    <comment ref="H29" authorId="0">
      <text>
        <r>
          <rPr>
            <b/>
            <sz val="9"/>
            <color indexed="81"/>
            <rFont val="ＭＳ Ｐゴシック"/>
            <family val="3"/>
            <charset val="128"/>
          </rPr>
          <t>１＝取立
２＝裏書譲渡
３＝割引き</t>
        </r>
      </text>
    </comment>
    <comment ref="H30" authorId="0">
      <text>
        <r>
          <rPr>
            <b/>
            <sz val="9"/>
            <color indexed="81"/>
            <rFont val="ＭＳ Ｐゴシック"/>
            <family val="3"/>
            <charset val="128"/>
          </rPr>
          <t>１＝取立
２＝裏書譲渡
３＝割引き</t>
        </r>
      </text>
    </comment>
    <comment ref="H31" authorId="0">
      <text>
        <r>
          <rPr>
            <b/>
            <sz val="9"/>
            <color indexed="81"/>
            <rFont val="ＭＳ Ｐゴシック"/>
            <family val="3"/>
            <charset val="128"/>
          </rPr>
          <t>１＝取立
２＝裏書譲渡
３＝割引き</t>
        </r>
      </text>
    </comment>
    <comment ref="H32" authorId="0">
      <text>
        <r>
          <rPr>
            <b/>
            <sz val="9"/>
            <color indexed="81"/>
            <rFont val="ＭＳ Ｐゴシック"/>
            <family val="3"/>
            <charset val="128"/>
          </rPr>
          <t>１＝取立
２＝裏書譲渡
３＝割引き</t>
        </r>
      </text>
    </comment>
    <comment ref="H33" authorId="0">
      <text>
        <r>
          <rPr>
            <b/>
            <sz val="9"/>
            <color indexed="81"/>
            <rFont val="ＭＳ Ｐゴシック"/>
            <family val="3"/>
            <charset val="128"/>
          </rPr>
          <t>１＝取立
２＝裏書譲渡
３＝割引き</t>
        </r>
      </text>
    </comment>
    <comment ref="H34" authorId="0">
      <text>
        <r>
          <rPr>
            <b/>
            <sz val="9"/>
            <color indexed="81"/>
            <rFont val="ＭＳ Ｐゴシック"/>
            <family val="3"/>
            <charset val="128"/>
          </rPr>
          <t>１＝取立
２＝裏書譲渡
３＝割引き</t>
        </r>
      </text>
    </comment>
    <comment ref="H35" authorId="0">
      <text>
        <r>
          <rPr>
            <b/>
            <sz val="9"/>
            <color indexed="81"/>
            <rFont val="ＭＳ Ｐゴシック"/>
            <family val="3"/>
            <charset val="128"/>
          </rPr>
          <t>１＝取立
２＝裏書譲渡
３＝割引き</t>
        </r>
      </text>
    </comment>
    <comment ref="H36" authorId="0">
      <text>
        <r>
          <rPr>
            <b/>
            <sz val="9"/>
            <color indexed="81"/>
            <rFont val="ＭＳ Ｐゴシック"/>
            <family val="3"/>
            <charset val="128"/>
          </rPr>
          <t>１＝取立
２＝裏書譲渡
３＝割引き</t>
        </r>
      </text>
    </comment>
    <comment ref="H37" authorId="0">
      <text>
        <r>
          <rPr>
            <b/>
            <sz val="9"/>
            <color indexed="81"/>
            <rFont val="ＭＳ Ｐゴシック"/>
            <family val="3"/>
            <charset val="128"/>
          </rPr>
          <t>１＝取立
２＝裏書譲渡
３＝割引き</t>
        </r>
      </text>
    </comment>
    <comment ref="H38" authorId="0">
      <text>
        <r>
          <rPr>
            <b/>
            <sz val="9"/>
            <color indexed="81"/>
            <rFont val="ＭＳ Ｐゴシック"/>
            <family val="3"/>
            <charset val="128"/>
          </rPr>
          <t>１＝取立
２＝裏書譲渡
３＝割引き</t>
        </r>
      </text>
    </comment>
    <comment ref="H39" authorId="0">
      <text>
        <r>
          <rPr>
            <b/>
            <sz val="9"/>
            <color indexed="81"/>
            <rFont val="ＭＳ Ｐゴシック"/>
            <family val="3"/>
            <charset val="128"/>
          </rPr>
          <t>１＝取立
２＝裏書譲渡
３＝割引き</t>
        </r>
      </text>
    </comment>
    <comment ref="H40" authorId="0">
      <text>
        <r>
          <rPr>
            <b/>
            <sz val="9"/>
            <color indexed="81"/>
            <rFont val="ＭＳ Ｐゴシック"/>
            <family val="3"/>
            <charset val="128"/>
          </rPr>
          <t>１＝取立
２＝裏書譲渡
３＝割引き</t>
        </r>
      </text>
    </comment>
    <comment ref="H41" authorId="0">
      <text>
        <r>
          <rPr>
            <b/>
            <sz val="9"/>
            <color indexed="81"/>
            <rFont val="ＭＳ Ｐゴシック"/>
            <family val="3"/>
            <charset val="128"/>
          </rPr>
          <t>１＝取立
２＝裏書譲渡
３＝割引き</t>
        </r>
      </text>
    </comment>
    <comment ref="H42" authorId="0">
      <text>
        <r>
          <rPr>
            <b/>
            <sz val="9"/>
            <color indexed="81"/>
            <rFont val="ＭＳ Ｐゴシック"/>
            <family val="3"/>
            <charset val="128"/>
          </rPr>
          <t>１＝取立
２＝裏書譲渡
３＝割引き</t>
        </r>
      </text>
    </comment>
    <comment ref="H43" authorId="0">
      <text>
        <r>
          <rPr>
            <b/>
            <sz val="9"/>
            <color indexed="81"/>
            <rFont val="ＭＳ Ｐゴシック"/>
            <family val="3"/>
            <charset val="128"/>
          </rPr>
          <t>１＝取立
２＝裏書譲渡
３＝割引き</t>
        </r>
      </text>
    </comment>
    <comment ref="H44" authorId="0">
      <text>
        <r>
          <rPr>
            <b/>
            <sz val="9"/>
            <color indexed="81"/>
            <rFont val="ＭＳ Ｐゴシック"/>
            <family val="3"/>
            <charset val="128"/>
          </rPr>
          <t>１＝取立
２＝裏書譲渡
３＝割引き</t>
        </r>
      </text>
    </comment>
    <comment ref="H45" authorId="0">
      <text>
        <r>
          <rPr>
            <b/>
            <sz val="9"/>
            <color indexed="81"/>
            <rFont val="ＭＳ Ｐゴシック"/>
            <family val="3"/>
            <charset val="128"/>
          </rPr>
          <t>１＝取立
２＝裏書譲渡
３＝割引き</t>
        </r>
      </text>
    </comment>
    <comment ref="H46" authorId="0">
      <text>
        <r>
          <rPr>
            <b/>
            <sz val="9"/>
            <color indexed="81"/>
            <rFont val="ＭＳ Ｐゴシック"/>
            <family val="3"/>
            <charset val="128"/>
          </rPr>
          <t>１＝取立
２＝裏書譲渡
３＝割引き</t>
        </r>
      </text>
    </comment>
    <comment ref="H47" authorId="0">
      <text>
        <r>
          <rPr>
            <b/>
            <sz val="9"/>
            <color indexed="81"/>
            <rFont val="ＭＳ Ｐゴシック"/>
            <family val="3"/>
            <charset val="128"/>
          </rPr>
          <t>１＝取立
２＝裏書譲渡
３＝割引き</t>
        </r>
      </text>
    </comment>
    <comment ref="H48" authorId="0">
      <text>
        <r>
          <rPr>
            <b/>
            <sz val="9"/>
            <color indexed="81"/>
            <rFont val="ＭＳ Ｐゴシック"/>
            <family val="3"/>
            <charset val="128"/>
          </rPr>
          <t>１＝取立
２＝裏書譲渡
３＝割引き</t>
        </r>
      </text>
    </comment>
    <comment ref="H49" authorId="0">
      <text>
        <r>
          <rPr>
            <b/>
            <sz val="9"/>
            <color indexed="81"/>
            <rFont val="ＭＳ Ｐゴシック"/>
            <family val="3"/>
            <charset val="128"/>
          </rPr>
          <t>１＝取立
２＝裏書譲渡
３＝割引き</t>
        </r>
      </text>
    </comment>
    <comment ref="H50" authorId="0">
      <text>
        <r>
          <rPr>
            <b/>
            <sz val="9"/>
            <color indexed="81"/>
            <rFont val="ＭＳ Ｐゴシック"/>
            <family val="3"/>
            <charset val="128"/>
          </rPr>
          <t>１＝取立
２＝裏書譲渡
３＝割引き</t>
        </r>
      </text>
    </comment>
    <comment ref="H51" authorId="0">
      <text>
        <r>
          <rPr>
            <b/>
            <sz val="9"/>
            <color indexed="81"/>
            <rFont val="ＭＳ Ｐゴシック"/>
            <family val="3"/>
            <charset val="128"/>
          </rPr>
          <t>１＝取立
２＝裏書譲渡
３＝割引き</t>
        </r>
      </text>
    </comment>
    <comment ref="H52" authorId="0">
      <text>
        <r>
          <rPr>
            <b/>
            <sz val="9"/>
            <color indexed="81"/>
            <rFont val="ＭＳ Ｐゴシック"/>
            <family val="3"/>
            <charset val="128"/>
          </rPr>
          <t>１＝取立
２＝裏書譲渡
３＝割引き</t>
        </r>
      </text>
    </comment>
    <comment ref="H53" authorId="0">
      <text>
        <r>
          <rPr>
            <b/>
            <sz val="9"/>
            <color indexed="81"/>
            <rFont val="ＭＳ Ｐゴシック"/>
            <family val="3"/>
            <charset val="128"/>
          </rPr>
          <t>１＝取立
２＝裏書譲渡
３＝割引き</t>
        </r>
      </text>
    </comment>
    <comment ref="H54" authorId="0">
      <text>
        <r>
          <rPr>
            <b/>
            <sz val="9"/>
            <color indexed="81"/>
            <rFont val="ＭＳ Ｐゴシック"/>
            <family val="3"/>
            <charset val="128"/>
          </rPr>
          <t>１＝取立
２＝裏書譲渡
３＝割引き</t>
        </r>
      </text>
    </comment>
    <comment ref="H55" authorId="0">
      <text>
        <r>
          <rPr>
            <b/>
            <sz val="9"/>
            <color indexed="81"/>
            <rFont val="ＭＳ Ｐゴシック"/>
            <family val="3"/>
            <charset val="128"/>
          </rPr>
          <t>１＝取立
２＝裏書譲渡
３＝割引き</t>
        </r>
      </text>
    </comment>
    <comment ref="H56" authorId="0">
      <text>
        <r>
          <rPr>
            <b/>
            <sz val="9"/>
            <color indexed="81"/>
            <rFont val="ＭＳ Ｐゴシック"/>
            <family val="3"/>
            <charset val="128"/>
          </rPr>
          <t>１＝取立
２＝裏書譲渡
３＝割引き</t>
        </r>
      </text>
    </comment>
    <comment ref="H57" authorId="0">
      <text>
        <r>
          <rPr>
            <b/>
            <sz val="9"/>
            <color indexed="81"/>
            <rFont val="ＭＳ Ｐゴシック"/>
            <family val="3"/>
            <charset val="128"/>
          </rPr>
          <t>１＝取立
２＝裏書譲渡
３＝割引き</t>
        </r>
      </text>
    </comment>
    <comment ref="H58" authorId="0">
      <text>
        <r>
          <rPr>
            <b/>
            <sz val="9"/>
            <color indexed="81"/>
            <rFont val="ＭＳ Ｐゴシック"/>
            <family val="3"/>
            <charset val="128"/>
          </rPr>
          <t>１＝取立
２＝裏書譲渡
３＝割引き</t>
        </r>
      </text>
    </comment>
    <comment ref="H59" authorId="0">
      <text>
        <r>
          <rPr>
            <b/>
            <sz val="9"/>
            <color indexed="81"/>
            <rFont val="ＭＳ Ｐゴシック"/>
            <family val="3"/>
            <charset val="128"/>
          </rPr>
          <t>１＝取立
２＝裏書譲渡
３＝割引き</t>
        </r>
      </text>
    </comment>
    <comment ref="H60" authorId="0">
      <text>
        <r>
          <rPr>
            <b/>
            <sz val="9"/>
            <color indexed="81"/>
            <rFont val="ＭＳ Ｐゴシック"/>
            <family val="3"/>
            <charset val="128"/>
          </rPr>
          <t>１＝取立
２＝裏書譲渡
３＝割引き</t>
        </r>
      </text>
    </comment>
    <comment ref="H61" authorId="0">
      <text>
        <r>
          <rPr>
            <b/>
            <sz val="9"/>
            <color indexed="81"/>
            <rFont val="ＭＳ Ｐゴシック"/>
            <family val="3"/>
            <charset val="128"/>
          </rPr>
          <t>１＝取立
２＝裏書譲渡
３＝割引き</t>
        </r>
      </text>
    </comment>
    <comment ref="H62" authorId="0">
      <text>
        <r>
          <rPr>
            <b/>
            <sz val="9"/>
            <color indexed="81"/>
            <rFont val="ＭＳ Ｐゴシック"/>
            <family val="3"/>
            <charset val="128"/>
          </rPr>
          <t>１＝取立
２＝裏書譲渡
３＝割引き</t>
        </r>
      </text>
    </comment>
    <comment ref="H63" authorId="0">
      <text>
        <r>
          <rPr>
            <b/>
            <sz val="9"/>
            <color indexed="81"/>
            <rFont val="ＭＳ Ｐゴシック"/>
            <family val="3"/>
            <charset val="128"/>
          </rPr>
          <t>１＝取立
２＝裏書譲渡
３＝割引き</t>
        </r>
      </text>
    </comment>
    <comment ref="H64" authorId="0">
      <text>
        <r>
          <rPr>
            <b/>
            <sz val="9"/>
            <color indexed="81"/>
            <rFont val="ＭＳ Ｐゴシック"/>
            <family val="3"/>
            <charset val="128"/>
          </rPr>
          <t>１＝取立
２＝裏書譲渡
３＝割引き</t>
        </r>
      </text>
    </comment>
    <comment ref="H65" authorId="0">
      <text>
        <r>
          <rPr>
            <b/>
            <sz val="9"/>
            <color indexed="81"/>
            <rFont val="ＭＳ Ｐゴシック"/>
            <family val="3"/>
            <charset val="128"/>
          </rPr>
          <t>１＝取立
２＝裏書譲渡
３＝割引き</t>
        </r>
      </text>
    </comment>
    <comment ref="H66" authorId="0">
      <text>
        <r>
          <rPr>
            <b/>
            <sz val="9"/>
            <color indexed="81"/>
            <rFont val="ＭＳ Ｐゴシック"/>
            <family val="3"/>
            <charset val="128"/>
          </rPr>
          <t>１＝取立
２＝裏書譲渡
３＝割引き</t>
        </r>
      </text>
    </comment>
    <comment ref="H67" authorId="0">
      <text>
        <r>
          <rPr>
            <b/>
            <sz val="9"/>
            <color indexed="81"/>
            <rFont val="ＭＳ Ｐゴシック"/>
            <family val="3"/>
            <charset val="128"/>
          </rPr>
          <t>１＝取立
２＝裏書譲渡
３＝割引き</t>
        </r>
      </text>
    </comment>
    <comment ref="H68" authorId="0">
      <text>
        <r>
          <rPr>
            <b/>
            <sz val="9"/>
            <color indexed="81"/>
            <rFont val="ＭＳ Ｐゴシック"/>
            <family val="3"/>
            <charset val="128"/>
          </rPr>
          <t>１＝取立
２＝裏書譲渡
３＝割引き</t>
        </r>
      </text>
    </comment>
    <comment ref="H69" authorId="0">
      <text>
        <r>
          <rPr>
            <b/>
            <sz val="9"/>
            <color indexed="81"/>
            <rFont val="ＭＳ Ｐゴシック"/>
            <family val="3"/>
            <charset val="128"/>
          </rPr>
          <t>１＝取立
２＝裏書譲渡
３＝割引き</t>
        </r>
      </text>
    </comment>
    <comment ref="H70" authorId="0">
      <text>
        <r>
          <rPr>
            <b/>
            <sz val="9"/>
            <color indexed="81"/>
            <rFont val="ＭＳ Ｐゴシック"/>
            <family val="3"/>
            <charset val="128"/>
          </rPr>
          <t>１＝取立
２＝裏書譲渡
３＝割引き</t>
        </r>
      </text>
    </comment>
    <comment ref="H71" authorId="0">
      <text>
        <r>
          <rPr>
            <b/>
            <sz val="9"/>
            <color indexed="81"/>
            <rFont val="ＭＳ Ｐゴシック"/>
            <family val="3"/>
            <charset val="128"/>
          </rPr>
          <t>１＝取立
２＝裏書譲渡
３＝割引き</t>
        </r>
      </text>
    </comment>
    <comment ref="H72" authorId="0">
      <text>
        <r>
          <rPr>
            <b/>
            <sz val="9"/>
            <color indexed="81"/>
            <rFont val="ＭＳ Ｐゴシック"/>
            <family val="3"/>
            <charset val="128"/>
          </rPr>
          <t>１＝取立
２＝裏書譲渡
３＝割引き</t>
        </r>
      </text>
    </comment>
    <comment ref="H73" authorId="0">
      <text>
        <r>
          <rPr>
            <b/>
            <sz val="9"/>
            <color indexed="81"/>
            <rFont val="ＭＳ Ｐゴシック"/>
            <family val="3"/>
            <charset val="128"/>
          </rPr>
          <t>１＝取立
２＝裏書譲渡
３＝割引き</t>
        </r>
      </text>
    </comment>
  </commentList>
</comments>
</file>

<file path=xl/comments2.xml><?xml version="1.0" encoding="utf-8"?>
<comments xmlns="http://schemas.openxmlformats.org/spreadsheetml/2006/main">
  <authors>
    <author>作成者</author>
  </authors>
  <commentList>
    <comment ref="D101" authorId="0">
      <text>
        <r>
          <rPr>
            <b/>
            <sz val="9"/>
            <color indexed="81"/>
            <rFont val="ＭＳ Ｐゴシック"/>
            <family val="3"/>
            <charset val="128"/>
          </rPr>
          <t>※入力漏れや誤り等によるエラー（金額の相違）があれば、その旨が表示されます。</t>
        </r>
      </text>
    </comment>
  </commentList>
</comments>
</file>

<file path=xl/comments3.xml><?xml version="1.0" encoding="utf-8"?>
<comments xmlns="http://schemas.openxmlformats.org/spreadsheetml/2006/main">
  <authors>
    <author>作成者</author>
  </authors>
  <commentList>
    <comment ref="N9" authorId="0">
      <text>
        <r>
          <rPr>
            <sz val="11"/>
            <color indexed="81"/>
            <rFont val="HG正楷書体-PRO"/>
            <family val="4"/>
            <charset val="128"/>
          </rPr>
          <t>１．必須項目及び
　内課税対象見込
　の該当する黄色
　のセルに税込で
　金額を入力しま
　す。
２．前年の数値は
　差益等を当年と
　比較する際に入
　力します。
　(全欄入力可能)
　</t>
        </r>
      </text>
    </comment>
    <comment ref="O35" authorId="0">
      <text>
        <r>
          <rPr>
            <sz val="11"/>
            <color indexed="81"/>
            <rFont val="HG正楷書体-PRO"/>
            <family val="4"/>
            <charset val="128"/>
          </rPr>
          <t>○ 償却資産等の購
　入があれば入力　
　します。
　 ※入力額(税込)
　 は課税仕入れに
　 反映します。</t>
        </r>
      </text>
    </comment>
  </commentList>
</comments>
</file>

<file path=xl/sharedStrings.xml><?xml version="1.0" encoding="utf-8"?>
<sst xmlns="http://schemas.openxmlformats.org/spreadsheetml/2006/main" count="1530" uniqueCount="735">
  <si>
    <t>日付</t>
    <rPh sb="0" eb="2">
      <t>ヒヅケ</t>
    </rPh>
    <phoneticPr fontId="4"/>
  </si>
  <si>
    <t>借 方</t>
    <rPh sb="0" eb="1">
      <t>シャク</t>
    </rPh>
    <rPh sb="2" eb="3">
      <t>カタ</t>
    </rPh>
    <phoneticPr fontId="4"/>
  </si>
  <si>
    <t>貸 方</t>
    <rPh sb="0" eb="1">
      <t>カシ</t>
    </rPh>
    <rPh sb="2" eb="3">
      <t>カタ</t>
    </rPh>
    <phoneticPr fontId="4"/>
  </si>
  <si>
    <t>備      考</t>
    <rPh sb="0" eb="1">
      <t>ソナエ</t>
    </rPh>
    <rPh sb="7" eb="8">
      <t>コウ</t>
    </rPh>
    <phoneticPr fontId="4"/>
  </si>
  <si>
    <t>現金</t>
    <rPh sb="0" eb="2">
      <t>ゲンキン</t>
    </rPh>
    <phoneticPr fontId="1"/>
  </si>
  <si>
    <t>支払手数料</t>
    <rPh sb="0" eb="2">
      <t>シハライ</t>
    </rPh>
    <rPh sb="2" eb="5">
      <t>テスウリョウ</t>
    </rPh>
    <phoneticPr fontId="1"/>
  </si>
  <si>
    <t>諸会費</t>
    <rPh sb="0" eb="1">
      <t>ショ</t>
    </rPh>
    <rPh sb="1" eb="3">
      <t>カイヒ</t>
    </rPh>
    <phoneticPr fontId="1"/>
  </si>
  <si>
    <t>旅費交通費</t>
    <rPh sb="0" eb="2">
      <t>リョヒ</t>
    </rPh>
    <rPh sb="2" eb="5">
      <t>コウツウヒ</t>
    </rPh>
    <phoneticPr fontId="1"/>
  </si>
  <si>
    <t>消耗品費</t>
    <rPh sb="0" eb="2">
      <t>ショウモウ</t>
    </rPh>
    <rPh sb="2" eb="3">
      <t>ヒン</t>
    </rPh>
    <rPh sb="3" eb="4">
      <t>ヒ</t>
    </rPh>
    <phoneticPr fontId="1"/>
  </si>
  <si>
    <t>交際費</t>
    <rPh sb="0" eb="2">
      <t>コウサイ</t>
    </rPh>
    <rPh sb="2" eb="3">
      <t>ヒ</t>
    </rPh>
    <phoneticPr fontId="1"/>
  </si>
  <si>
    <t>事業主借</t>
    <rPh sb="0" eb="3">
      <t>ジギョウヌシ</t>
    </rPh>
    <rPh sb="3" eb="4">
      <t>カ</t>
    </rPh>
    <phoneticPr fontId="1"/>
  </si>
  <si>
    <t>運賃</t>
    <rPh sb="0" eb="2">
      <t>ウンチン</t>
    </rPh>
    <phoneticPr fontId="1"/>
  </si>
  <si>
    <t>燃料費</t>
    <rPh sb="0" eb="3">
      <t>ネンリョウヒ</t>
    </rPh>
    <phoneticPr fontId="1"/>
  </si>
  <si>
    <t>預り金</t>
    <rPh sb="0" eb="1">
      <t>アズカ</t>
    </rPh>
    <rPh sb="2" eb="3">
      <t>キン</t>
    </rPh>
    <phoneticPr fontId="1"/>
  </si>
  <si>
    <t>雑費</t>
    <rPh sb="0" eb="2">
      <t>ザッピ</t>
    </rPh>
    <phoneticPr fontId="1"/>
  </si>
  <si>
    <t>新聞図諸費</t>
    <rPh sb="0" eb="2">
      <t>シンブン</t>
    </rPh>
    <rPh sb="2" eb="3">
      <t>ト</t>
    </rPh>
    <rPh sb="3" eb="5">
      <t>ショヒ</t>
    </rPh>
    <phoneticPr fontId="1"/>
  </si>
  <si>
    <t>長期借入金</t>
    <rPh sb="0" eb="2">
      <t>チョウキ</t>
    </rPh>
    <rPh sb="2" eb="4">
      <t>カリイレ</t>
    </rPh>
    <rPh sb="4" eb="5">
      <t>キン</t>
    </rPh>
    <phoneticPr fontId="1"/>
  </si>
  <si>
    <t>支払利息</t>
    <rPh sb="0" eb="2">
      <t>シハライ</t>
    </rPh>
    <rPh sb="2" eb="4">
      <t>リソク</t>
    </rPh>
    <phoneticPr fontId="1"/>
  </si>
  <si>
    <t>通信費</t>
    <rPh sb="0" eb="3">
      <t>ツウシンヒ</t>
    </rPh>
    <phoneticPr fontId="1"/>
  </si>
  <si>
    <t>支払手形</t>
    <rPh sb="0" eb="2">
      <t>シハライ</t>
    </rPh>
    <rPh sb="2" eb="4">
      <t>テガタ</t>
    </rPh>
    <phoneticPr fontId="1"/>
  </si>
  <si>
    <t>買掛金</t>
    <rPh sb="0" eb="3">
      <t>カイカケキン</t>
    </rPh>
    <phoneticPr fontId="1"/>
  </si>
  <si>
    <t>受取手形</t>
    <rPh sb="0" eb="2">
      <t>ウケトリ</t>
    </rPh>
    <rPh sb="2" eb="4">
      <t>テガタ</t>
    </rPh>
    <phoneticPr fontId="1"/>
  </si>
  <si>
    <t>売掛金</t>
    <rPh sb="0" eb="2">
      <t>ウリカケ</t>
    </rPh>
    <rPh sb="2" eb="3">
      <t>キン</t>
    </rPh>
    <phoneticPr fontId="1"/>
  </si>
  <si>
    <t>有価証券</t>
    <rPh sb="0" eb="2">
      <t>ユウカ</t>
    </rPh>
    <rPh sb="2" eb="4">
      <t>ショウケン</t>
    </rPh>
    <phoneticPr fontId="1"/>
  </si>
  <si>
    <t>建物付属設備</t>
    <rPh sb="0" eb="2">
      <t>タテモノ</t>
    </rPh>
    <rPh sb="2" eb="4">
      <t>フゾク</t>
    </rPh>
    <rPh sb="4" eb="6">
      <t>セツビ</t>
    </rPh>
    <phoneticPr fontId="1"/>
  </si>
  <si>
    <t>機械装置</t>
    <rPh sb="0" eb="2">
      <t>キカイ</t>
    </rPh>
    <rPh sb="2" eb="4">
      <t>ソウチ</t>
    </rPh>
    <phoneticPr fontId="1"/>
  </si>
  <si>
    <t>車両運搬具</t>
    <rPh sb="0" eb="2">
      <t>シャリョウ</t>
    </rPh>
    <rPh sb="2" eb="4">
      <t>ウンパン</t>
    </rPh>
    <rPh sb="4" eb="5">
      <t>グ</t>
    </rPh>
    <phoneticPr fontId="1"/>
  </si>
  <si>
    <t>貸倒引当金</t>
    <rPh sb="0" eb="2">
      <t>カシダオレ</t>
    </rPh>
    <rPh sb="2" eb="4">
      <t>ヒキアテ</t>
    </rPh>
    <rPh sb="4" eb="5">
      <t>キン</t>
    </rPh>
    <phoneticPr fontId="1"/>
  </si>
  <si>
    <t>土地</t>
    <rPh sb="0" eb="2">
      <t>トチ</t>
    </rPh>
    <phoneticPr fontId="1"/>
  </si>
  <si>
    <t>事業主貸</t>
    <rPh sb="0" eb="3">
      <t>ジギョウヌシ</t>
    </rPh>
    <rPh sb="3" eb="4">
      <t>カ</t>
    </rPh>
    <phoneticPr fontId="1"/>
  </si>
  <si>
    <t>普通預金１</t>
    <rPh sb="0" eb="2">
      <t>フツウ</t>
    </rPh>
    <rPh sb="2" eb="4">
      <t>ヨキン</t>
    </rPh>
    <phoneticPr fontId="1"/>
  </si>
  <si>
    <t>普通預金２</t>
    <rPh sb="0" eb="2">
      <t>フツウ</t>
    </rPh>
    <rPh sb="2" eb="4">
      <t>ヨキン</t>
    </rPh>
    <phoneticPr fontId="1"/>
  </si>
  <si>
    <t>開業費</t>
    <rPh sb="0" eb="2">
      <t>カイギョウ</t>
    </rPh>
    <rPh sb="2" eb="3">
      <t>ヒ</t>
    </rPh>
    <phoneticPr fontId="1"/>
  </si>
  <si>
    <t>―</t>
    <phoneticPr fontId="1"/>
  </si>
  <si>
    <t>事務用品費</t>
    <rPh sb="0" eb="2">
      <t>ジム</t>
    </rPh>
    <rPh sb="2" eb="4">
      <t>ヨウヒン</t>
    </rPh>
    <rPh sb="4" eb="5">
      <t>ヒ</t>
    </rPh>
    <phoneticPr fontId="1"/>
  </si>
  <si>
    <t>広告宣伝費</t>
    <rPh sb="0" eb="2">
      <t>コウコク</t>
    </rPh>
    <rPh sb="2" eb="5">
      <t>センデンヒ</t>
    </rPh>
    <phoneticPr fontId="1"/>
  </si>
  <si>
    <t>水道光熱費</t>
    <rPh sb="0" eb="2">
      <t>スイドウ</t>
    </rPh>
    <rPh sb="2" eb="5">
      <t>コウネツヒ</t>
    </rPh>
    <phoneticPr fontId="1"/>
  </si>
  <si>
    <t>保険料</t>
    <rPh sb="0" eb="3">
      <t>ホケンリョウ</t>
    </rPh>
    <phoneticPr fontId="1"/>
  </si>
  <si>
    <t>売上高</t>
    <rPh sb="0" eb="2">
      <t>ウリアゲ</t>
    </rPh>
    <rPh sb="2" eb="3">
      <t>ダカ</t>
    </rPh>
    <phoneticPr fontId="1"/>
  </si>
  <si>
    <t>内部売上高</t>
    <rPh sb="0" eb="2">
      <t>ナイブ</t>
    </rPh>
    <rPh sb="2" eb="4">
      <t>ウリアゲ</t>
    </rPh>
    <rPh sb="4" eb="5">
      <t>ダカ</t>
    </rPh>
    <phoneticPr fontId="1"/>
  </si>
  <si>
    <t>売上値引戻り高</t>
    <rPh sb="0" eb="2">
      <t>ウリアゲ</t>
    </rPh>
    <rPh sb="2" eb="4">
      <t>ネビ</t>
    </rPh>
    <rPh sb="4" eb="5">
      <t>モド</t>
    </rPh>
    <rPh sb="6" eb="7">
      <t>タカ</t>
    </rPh>
    <phoneticPr fontId="1"/>
  </si>
  <si>
    <t>売上割戻</t>
    <rPh sb="0" eb="2">
      <t>ウリアゲ</t>
    </rPh>
    <rPh sb="2" eb="4">
      <t>ワリモドシ</t>
    </rPh>
    <phoneticPr fontId="1"/>
  </si>
  <si>
    <t>期首棚卸高</t>
    <rPh sb="0" eb="2">
      <t>キシュ</t>
    </rPh>
    <rPh sb="2" eb="4">
      <t>タナオロシ</t>
    </rPh>
    <rPh sb="4" eb="5">
      <t>ダカ</t>
    </rPh>
    <phoneticPr fontId="1"/>
  </si>
  <si>
    <t>仕入高</t>
    <rPh sb="0" eb="2">
      <t>シイレ</t>
    </rPh>
    <rPh sb="2" eb="3">
      <t>ダカ</t>
    </rPh>
    <phoneticPr fontId="1"/>
  </si>
  <si>
    <t>内部仕入高</t>
    <rPh sb="0" eb="2">
      <t>ナイブ</t>
    </rPh>
    <rPh sb="2" eb="4">
      <t>シイレ</t>
    </rPh>
    <rPh sb="4" eb="5">
      <t>タカ</t>
    </rPh>
    <phoneticPr fontId="1"/>
  </si>
  <si>
    <t>仕入割戻</t>
    <rPh sb="0" eb="2">
      <t>シイレ</t>
    </rPh>
    <rPh sb="2" eb="4">
      <t>ワリモドシ</t>
    </rPh>
    <phoneticPr fontId="1"/>
  </si>
  <si>
    <t>仕入値引戻し高</t>
    <rPh sb="0" eb="2">
      <t>シイレ</t>
    </rPh>
    <rPh sb="2" eb="4">
      <t>ネビ</t>
    </rPh>
    <rPh sb="4" eb="5">
      <t>モド</t>
    </rPh>
    <rPh sb="6" eb="7">
      <t>タカ</t>
    </rPh>
    <phoneticPr fontId="1"/>
  </si>
  <si>
    <t>期末棚卸高</t>
    <rPh sb="0" eb="2">
      <t>キマツ</t>
    </rPh>
    <rPh sb="2" eb="4">
      <t>タナオロシ</t>
    </rPh>
    <rPh sb="4" eb="5">
      <t>ダカ</t>
    </rPh>
    <phoneticPr fontId="1"/>
  </si>
  <si>
    <t>期首材料棚卸高</t>
    <rPh sb="0" eb="2">
      <t>キシュ</t>
    </rPh>
    <rPh sb="2" eb="4">
      <t>ザイリョウ</t>
    </rPh>
    <rPh sb="4" eb="6">
      <t>タナオロシ</t>
    </rPh>
    <rPh sb="6" eb="7">
      <t>ダカ</t>
    </rPh>
    <phoneticPr fontId="1"/>
  </si>
  <si>
    <t>主要材料費</t>
    <rPh sb="0" eb="2">
      <t>シュヨウ</t>
    </rPh>
    <rPh sb="2" eb="5">
      <t>ザイリョウヒ</t>
    </rPh>
    <phoneticPr fontId="1"/>
  </si>
  <si>
    <t>補助材料費</t>
    <rPh sb="0" eb="2">
      <t>ホジョ</t>
    </rPh>
    <rPh sb="2" eb="5">
      <t>ザイリョウヒ</t>
    </rPh>
    <phoneticPr fontId="1"/>
  </si>
  <si>
    <t>材料仕入値引戻し高</t>
    <rPh sb="0" eb="2">
      <t>ザイリョウ</t>
    </rPh>
    <rPh sb="2" eb="4">
      <t>シイ</t>
    </rPh>
    <rPh sb="4" eb="6">
      <t>ネビ</t>
    </rPh>
    <rPh sb="6" eb="7">
      <t>モド</t>
    </rPh>
    <rPh sb="8" eb="9">
      <t>タカ</t>
    </rPh>
    <phoneticPr fontId="1"/>
  </si>
  <si>
    <t>期末材料棚卸高</t>
    <rPh sb="0" eb="2">
      <t>キマツ</t>
    </rPh>
    <rPh sb="2" eb="4">
      <t>ザイリョウ</t>
    </rPh>
    <rPh sb="4" eb="6">
      <t>タナオロシ</t>
    </rPh>
    <rPh sb="6" eb="7">
      <t>ダカ</t>
    </rPh>
    <phoneticPr fontId="1"/>
  </si>
  <si>
    <t>材料仕入割戻</t>
    <rPh sb="0" eb="2">
      <t>ザイリョウ</t>
    </rPh>
    <rPh sb="2" eb="4">
      <t>シイ</t>
    </rPh>
    <rPh sb="4" eb="6">
      <t>ワリモドシ</t>
    </rPh>
    <phoneticPr fontId="1"/>
  </si>
  <si>
    <t>賃金給料</t>
    <rPh sb="0" eb="2">
      <t>チンギン</t>
    </rPh>
    <rPh sb="2" eb="4">
      <t>キュウリョウ</t>
    </rPh>
    <phoneticPr fontId="1"/>
  </si>
  <si>
    <t>雑給</t>
    <rPh sb="0" eb="1">
      <t>ザツ</t>
    </rPh>
    <rPh sb="1" eb="2">
      <t>キュウ</t>
    </rPh>
    <phoneticPr fontId="1"/>
  </si>
  <si>
    <t>賞与</t>
    <rPh sb="0" eb="2">
      <t>ショウヨ</t>
    </rPh>
    <phoneticPr fontId="1"/>
  </si>
  <si>
    <t>退職金</t>
    <rPh sb="0" eb="3">
      <t>タイショクキン</t>
    </rPh>
    <phoneticPr fontId="1"/>
  </si>
  <si>
    <t>法定福利費</t>
    <rPh sb="0" eb="2">
      <t>ホウテイ</t>
    </rPh>
    <rPh sb="2" eb="4">
      <t>フクリ</t>
    </rPh>
    <rPh sb="4" eb="5">
      <t>ヒ</t>
    </rPh>
    <phoneticPr fontId="1"/>
  </si>
  <si>
    <t>福利厚生費</t>
    <rPh sb="0" eb="2">
      <t>フクリ</t>
    </rPh>
    <rPh sb="2" eb="5">
      <t>コウセイヒ</t>
    </rPh>
    <phoneticPr fontId="1"/>
  </si>
  <si>
    <t>賞与引当金繰入額</t>
    <rPh sb="0" eb="2">
      <t>ショウヨ</t>
    </rPh>
    <rPh sb="2" eb="4">
      <t>ヒキアテ</t>
    </rPh>
    <rPh sb="4" eb="5">
      <t>キン</t>
    </rPh>
    <rPh sb="5" eb="7">
      <t>クリイレ</t>
    </rPh>
    <rPh sb="7" eb="8">
      <t>ガク</t>
    </rPh>
    <phoneticPr fontId="1"/>
  </si>
  <si>
    <t>退職給与引当金繰入額</t>
    <rPh sb="0" eb="2">
      <t>タイショク</t>
    </rPh>
    <rPh sb="2" eb="4">
      <t>キュウヨ</t>
    </rPh>
    <rPh sb="4" eb="6">
      <t>ヒキアテ</t>
    </rPh>
    <rPh sb="6" eb="7">
      <t>キン</t>
    </rPh>
    <rPh sb="7" eb="9">
      <t>クリイレ</t>
    </rPh>
    <rPh sb="9" eb="10">
      <t>ガク</t>
    </rPh>
    <phoneticPr fontId="1"/>
  </si>
  <si>
    <t>外注加工賃</t>
    <rPh sb="0" eb="2">
      <t>ガイチュウ</t>
    </rPh>
    <rPh sb="2" eb="5">
      <t>カコウチン</t>
    </rPh>
    <phoneticPr fontId="1"/>
  </si>
  <si>
    <t>減価償却費</t>
    <rPh sb="0" eb="2">
      <t>ゲンカ</t>
    </rPh>
    <rPh sb="2" eb="4">
      <t>ショウキャク</t>
    </rPh>
    <rPh sb="4" eb="5">
      <t>ヒ</t>
    </rPh>
    <phoneticPr fontId="1"/>
  </si>
  <si>
    <t>賃借料</t>
    <rPh sb="0" eb="3">
      <t>チンシャクリョウ</t>
    </rPh>
    <phoneticPr fontId="1"/>
  </si>
  <si>
    <t>修繕費</t>
    <rPh sb="0" eb="3">
      <t>シュウゼンヒ</t>
    </rPh>
    <phoneticPr fontId="1"/>
  </si>
  <si>
    <t>租税公課</t>
    <rPh sb="0" eb="2">
      <t>ソゼイ</t>
    </rPh>
    <rPh sb="2" eb="4">
      <t>コウカ</t>
    </rPh>
    <phoneticPr fontId="1"/>
  </si>
  <si>
    <t>荷造包装費</t>
    <rPh sb="0" eb="2">
      <t>ニヅク</t>
    </rPh>
    <rPh sb="2" eb="4">
      <t>ホウソウ</t>
    </rPh>
    <rPh sb="4" eb="5">
      <t>ヒ</t>
    </rPh>
    <phoneticPr fontId="1"/>
  </si>
  <si>
    <t>地代家賃</t>
    <rPh sb="0" eb="2">
      <t>チダイ</t>
    </rPh>
    <rPh sb="2" eb="4">
      <t>ヤチン</t>
    </rPh>
    <phoneticPr fontId="1"/>
  </si>
  <si>
    <t>リース料</t>
    <rPh sb="3" eb="4">
      <t>リョウ</t>
    </rPh>
    <phoneticPr fontId="1"/>
  </si>
  <si>
    <t>他勘定振替高</t>
    <rPh sb="0" eb="1">
      <t>ホカ</t>
    </rPh>
    <rPh sb="1" eb="3">
      <t>カンジョウ</t>
    </rPh>
    <rPh sb="3" eb="5">
      <t>フリカエ</t>
    </rPh>
    <rPh sb="5" eb="6">
      <t>ダカ</t>
    </rPh>
    <phoneticPr fontId="1"/>
  </si>
  <si>
    <t>期首仕掛品棚卸高</t>
    <rPh sb="0" eb="2">
      <t>キシュ</t>
    </rPh>
    <rPh sb="2" eb="4">
      <t>シカカリ</t>
    </rPh>
    <rPh sb="4" eb="5">
      <t>ヒン</t>
    </rPh>
    <rPh sb="5" eb="7">
      <t>タナオロシ</t>
    </rPh>
    <rPh sb="7" eb="8">
      <t>タカ</t>
    </rPh>
    <phoneticPr fontId="1"/>
  </si>
  <si>
    <t>期末仕掛品棚卸高</t>
    <rPh sb="0" eb="2">
      <t>キマツ</t>
    </rPh>
    <rPh sb="2" eb="4">
      <t>シカカリ</t>
    </rPh>
    <rPh sb="4" eb="5">
      <t>ヒン</t>
    </rPh>
    <rPh sb="5" eb="7">
      <t>タナオロシ</t>
    </rPh>
    <rPh sb="7" eb="8">
      <t>タカ</t>
    </rPh>
    <phoneticPr fontId="1"/>
  </si>
  <si>
    <t>給与手当</t>
    <rPh sb="0" eb="2">
      <t>キュウヨ</t>
    </rPh>
    <rPh sb="2" eb="4">
      <t>テアテ</t>
    </rPh>
    <phoneticPr fontId="1"/>
  </si>
  <si>
    <t>外注費</t>
    <rPh sb="0" eb="3">
      <t>ガイチュウヒ</t>
    </rPh>
    <phoneticPr fontId="1"/>
  </si>
  <si>
    <t>調査研究費</t>
    <rPh sb="0" eb="2">
      <t>チョウサ</t>
    </rPh>
    <rPh sb="2" eb="5">
      <t>ケンキュウヒ</t>
    </rPh>
    <phoneticPr fontId="1"/>
  </si>
  <si>
    <t>営業債権貸倒償却</t>
    <rPh sb="0" eb="2">
      <t>エイギョウ</t>
    </rPh>
    <rPh sb="2" eb="4">
      <t>サイケン</t>
    </rPh>
    <rPh sb="4" eb="6">
      <t>カシダオレ</t>
    </rPh>
    <rPh sb="6" eb="8">
      <t>ショウキャク</t>
    </rPh>
    <phoneticPr fontId="1"/>
  </si>
  <si>
    <t>貸倒引当金繰入額</t>
    <rPh sb="0" eb="2">
      <t>カシダオレ</t>
    </rPh>
    <rPh sb="2" eb="4">
      <t>ヒキアテ</t>
    </rPh>
    <rPh sb="4" eb="5">
      <t>キン</t>
    </rPh>
    <rPh sb="5" eb="7">
      <t>クリイレ</t>
    </rPh>
    <rPh sb="7" eb="8">
      <t>ガク</t>
    </rPh>
    <phoneticPr fontId="1"/>
  </si>
  <si>
    <t>貸倒損失</t>
    <rPh sb="0" eb="2">
      <t>カシダオレ</t>
    </rPh>
    <rPh sb="2" eb="4">
      <t>ソンシツ</t>
    </rPh>
    <phoneticPr fontId="1"/>
  </si>
  <si>
    <t>受取利息</t>
    <rPh sb="0" eb="2">
      <t>ウケトリ</t>
    </rPh>
    <rPh sb="2" eb="4">
      <t>リソク</t>
    </rPh>
    <phoneticPr fontId="1"/>
  </si>
  <si>
    <t>受取配当金</t>
    <rPh sb="0" eb="2">
      <t>ウケトリ</t>
    </rPh>
    <rPh sb="2" eb="5">
      <t>ハイトウキン</t>
    </rPh>
    <phoneticPr fontId="1"/>
  </si>
  <si>
    <t>雑収入</t>
    <rPh sb="0" eb="1">
      <t>ザツ</t>
    </rPh>
    <rPh sb="1" eb="3">
      <t>シュウニュウ</t>
    </rPh>
    <phoneticPr fontId="1"/>
  </si>
  <si>
    <t>有価証券売却益</t>
    <rPh sb="0" eb="2">
      <t>ユウカ</t>
    </rPh>
    <rPh sb="2" eb="4">
      <t>ショウケン</t>
    </rPh>
    <rPh sb="4" eb="7">
      <t>バイキャクエキ</t>
    </rPh>
    <phoneticPr fontId="1"/>
  </si>
  <si>
    <t>仕入割引</t>
    <rPh sb="0" eb="2">
      <t>シイレ</t>
    </rPh>
    <rPh sb="2" eb="4">
      <t>ワリビキ</t>
    </rPh>
    <phoneticPr fontId="1"/>
  </si>
  <si>
    <t>有価証券売却損</t>
    <rPh sb="0" eb="2">
      <t>ユウカ</t>
    </rPh>
    <rPh sb="2" eb="4">
      <t>ショウケン</t>
    </rPh>
    <rPh sb="4" eb="7">
      <t>バイキャクゾン</t>
    </rPh>
    <phoneticPr fontId="1"/>
  </si>
  <si>
    <t>雑損失</t>
    <rPh sb="0" eb="1">
      <t>ザツ</t>
    </rPh>
    <rPh sb="1" eb="3">
      <t>ソンシツ</t>
    </rPh>
    <phoneticPr fontId="1"/>
  </si>
  <si>
    <t>手形売却損</t>
    <rPh sb="0" eb="2">
      <t>テガタ</t>
    </rPh>
    <rPh sb="2" eb="4">
      <t>バイキャク</t>
    </rPh>
    <rPh sb="4" eb="5">
      <t>ソン</t>
    </rPh>
    <phoneticPr fontId="1"/>
  </si>
  <si>
    <t>売上割引</t>
    <rPh sb="0" eb="2">
      <t>ウリアゲ</t>
    </rPh>
    <rPh sb="2" eb="4">
      <t>ワリビキ</t>
    </rPh>
    <phoneticPr fontId="1"/>
  </si>
  <si>
    <t>貸倒引当金戻入益</t>
    <rPh sb="0" eb="2">
      <t>カシダオレ</t>
    </rPh>
    <rPh sb="2" eb="4">
      <t>ヒキアテ</t>
    </rPh>
    <rPh sb="4" eb="5">
      <t>キン</t>
    </rPh>
    <rPh sb="5" eb="7">
      <t>モドシイレ</t>
    </rPh>
    <rPh sb="7" eb="8">
      <t>エキ</t>
    </rPh>
    <phoneticPr fontId="1"/>
  </si>
  <si>
    <t>固定資産売却損</t>
    <rPh sb="0" eb="2">
      <t>コテイ</t>
    </rPh>
    <rPh sb="2" eb="4">
      <t>シサン</t>
    </rPh>
    <rPh sb="4" eb="7">
      <t>バイキャクソン</t>
    </rPh>
    <phoneticPr fontId="1"/>
  </si>
  <si>
    <t>固定資産除却損</t>
    <rPh sb="0" eb="2">
      <t>コテイ</t>
    </rPh>
    <rPh sb="2" eb="4">
      <t>シサン</t>
    </rPh>
    <rPh sb="4" eb="6">
      <t>ジョキャク</t>
    </rPh>
    <rPh sb="6" eb="7">
      <t>ソン</t>
    </rPh>
    <phoneticPr fontId="1"/>
  </si>
  <si>
    <t>諸口</t>
    <rPh sb="0" eb="1">
      <t>ショ</t>
    </rPh>
    <rPh sb="1" eb="2">
      <t>クチ</t>
    </rPh>
    <phoneticPr fontId="1"/>
  </si>
  <si>
    <t>科目未設定</t>
    <rPh sb="0" eb="2">
      <t>カモク</t>
    </rPh>
    <rPh sb="2" eb="5">
      <t>ミセッテイ</t>
    </rPh>
    <phoneticPr fontId="1"/>
  </si>
  <si>
    <t>小口現金</t>
    <rPh sb="0" eb="2">
      <t>コグチ</t>
    </rPh>
    <rPh sb="2" eb="4">
      <t>ゲンキン</t>
    </rPh>
    <phoneticPr fontId="1"/>
  </si>
  <si>
    <t>当座預金</t>
    <rPh sb="0" eb="2">
      <t>トウザ</t>
    </rPh>
    <rPh sb="2" eb="4">
      <t>ヨキン</t>
    </rPh>
    <phoneticPr fontId="1"/>
  </si>
  <si>
    <t>通知預金</t>
    <rPh sb="0" eb="2">
      <t>ツウチ</t>
    </rPh>
    <rPh sb="2" eb="4">
      <t>ヨキン</t>
    </rPh>
    <phoneticPr fontId="1"/>
  </si>
  <si>
    <t>定期預金</t>
    <rPh sb="0" eb="2">
      <t>テイキ</t>
    </rPh>
    <rPh sb="2" eb="4">
      <t>ヨキン</t>
    </rPh>
    <phoneticPr fontId="1"/>
  </si>
  <si>
    <t>積立預金</t>
    <rPh sb="0" eb="2">
      <t>ツミタテ</t>
    </rPh>
    <rPh sb="2" eb="4">
      <t>ヨキン</t>
    </rPh>
    <phoneticPr fontId="1"/>
  </si>
  <si>
    <t>不渡り手形</t>
    <rPh sb="0" eb="2">
      <t>フワタ</t>
    </rPh>
    <rPh sb="3" eb="5">
      <t>テガタ</t>
    </rPh>
    <phoneticPr fontId="1"/>
  </si>
  <si>
    <t>商品</t>
    <rPh sb="0" eb="2">
      <t>ショウヒン</t>
    </rPh>
    <phoneticPr fontId="1"/>
  </si>
  <si>
    <t>製品</t>
    <rPh sb="0" eb="2">
      <t>セイヒン</t>
    </rPh>
    <phoneticPr fontId="1"/>
  </si>
  <si>
    <t>半製品</t>
    <rPh sb="0" eb="3">
      <t>ハンセイヒン</t>
    </rPh>
    <phoneticPr fontId="1"/>
  </si>
  <si>
    <t>原材料</t>
    <rPh sb="0" eb="3">
      <t>ゲンザイリョウ</t>
    </rPh>
    <phoneticPr fontId="1"/>
  </si>
  <si>
    <t>仕掛品</t>
    <rPh sb="0" eb="2">
      <t>シカカリ</t>
    </rPh>
    <rPh sb="2" eb="3">
      <t>ヒン</t>
    </rPh>
    <phoneticPr fontId="1"/>
  </si>
  <si>
    <t>貯蔵品</t>
    <rPh sb="0" eb="3">
      <t>チョゾウヒン</t>
    </rPh>
    <phoneticPr fontId="1"/>
  </si>
  <si>
    <t>前渡金</t>
    <rPh sb="0" eb="2">
      <t>マエワタ</t>
    </rPh>
    <rPh sb="2" eb="3">
      <t>キン</t>
    </rPh>
    <phoneticPr fontId="1"/>
  </si>
  <si>
    <t>短期貸付金</t>
    <rPh sb="0" eb="2">
      <t>タンキ</t>
    </rPh>
    <rPh sb="2" eb="4">
      <t>カシツケ</t>
    </rPh>
    <rPh sb="4" eb="5">
      <t>キン</t>
    </rPh>
    <phoneticPr fontId="1"/>
  </si>
  <si>
    <t>仮払金</t>
    <rPh sb="0" eb="2">
      <t>カリバライ</t>
    </rPh>
    <rPh sb="2" eb="3">
      <t>キン</t>
    </rPh>
    <phoneticPr fontId="1"/>
  </si>
  <si>
    <t>前払費用</t>
    <rPh sb="0" eb="2">
      <t>マエバラ</t>
    </rPh>
    <rPh sb="2" eb="4">
      <t>ヒヨウ</t>
    </rPh>
    <phoneticPr fontId="1"/>
  </si>
  <si>
    <t>未収入金</t>
    <rPh sb="0" eb="2">
      <t>ミシュウ</t>
    </rPh>
    <rPh sb="2" eb="4">
      <t>ニュウキン</t>
    </rPh>
    <phoneticPr fontId="1"/>
  </si>
  <si>
    <t>現金過不足</t>
    <rPh sb="0" eb="2">
      <t>ゲンキン</t>
    </rPh>
    <rPh sb="2" eb="5">
      <t>カブソク</t>
    </rPh>
    <phoneticPr fontId="1"/>
  </si>
  <si>
    <t>仮払消費税等</t>
    <rPh sb="0" eb="2">
      <t>カリバラ</t>
    </rPh>
    <rPh sb="2" eb="5">
      <t>ショウヒゼイ</t>
    </rPh>
    <rPh sb="5" eb="6">
      <t>トウ</t>
    </rPh>
    <phoneticPr fontId="1"/>
  </si>
  <si>
    <t>立替金</t>
    <rPh sb="0" eb="2">
      <t>タテカエ</t>
    </rPh>
    <rPh sb="2" eb="3">
      <t>キン</t>
    </rPh>
    <phoneticPr fontId="1"/>
  </si>
  <si>
    <t>未収収益</t>
    <rPh sb="0" eb="2">
      <t>ミシュウ</t>
    </rPh>
    <rPh sb="2" eb="4">
      <t>シュウエキ</t>
    </rPh>
    <phoneticPr fontId="1"/>
  </si>
  <si>
    <t>営業外受取手形</t>
    <rPh sb="0" eb="3">
      <t>エイギョウガイ</t>
    </rPh>
    <rPh sb="3" eb="5">
      <t>ウケトリ</t>
    </rPh>
    <rPh sb="5" eb="7">
      <t>テガタ</t>
    </rPh>
    <phoneticPr fontId="1"/>
  </si>
  <si>
    <t>貸倒引当金</t>
    <rPh sb="0" eb="1">
      <t>カ</t>
    </rPh>
    <rPh sb="1" eb="2">
      <t>ダオ</t>
    </rPh>
    <rPh sb="2" eb="4">
      <t>ヒキアテ</t>
    </rPh>
    <rPh sb="4" eb="5">
      <t>キン</t>
    </rPh>
    <phoneticPr fontId="1"/>
  </si>
  <si>
    <t>建物</t>
    <rPh sb="0" eb="2">
      <t>タテモノ</t>
    </rPh>
    <phoneticPr fontId="1"/>
  </si>
  <si>
    <t>構築物</t>
    <rPh sb="0" eb="3">
      <t>コウチクブツ</t>
    </rPh>
    <phoneticPr fontId="1"/>
  </si>
  <si>
    <t>工具器具備品</t>
    <rPh sb="0" eb="2">
      <t>コウグ</t>
    </rPh>
    <rPh sb="2" eb="4">
      <t>キグ</t>
    </rPh>
    <rPh sb="4" eb="6">
      <t>ビヒン</t>
    </rPh>
    <phoneticPr fontId="1"/>
  </si>
  <si>
    <t>リース資産</t>
    <rPh sb="3" eb="5">
      <t>シサン</t>
    </rPh>
    <phoneticPr fontId="1"/>
  </si>
  <si>
    <t>一括償却資産</t>
    <rPh sb="0" eb="2">
      <t>イッカツ</t>
    </rPh>
    <rPh sb="2" eb="4">
      <t>ショウキャク</t>
    </rPh>
    <rPh sb="4" eb="6">
      <t>シサン</t>
    </rPh>
    <phoneticPr fontId="1"/>
  </si>
  <si>
    <t>建設仮勘定</t>
    <rPh sb="0" eb="2">
      <t>ケンセツ</t>
    </rPh>
    <rPh sb="2" eb="5">
      <t>カリカンジョウ</t>
    </rPh>
    <phoneticPr fontId="1"/>
  </si>
  <si>
    <t>減価償却累計額</t>
    <rPh sb="0" eb="2">
      <t>ゲンカ</t>
    </rPh>
    <rPh sb="2" eb="4">
      <t>ショウキャク</t>
    </rPh>
    <rPh sb="4" eb="6">
      <t>ルイケイ</t>
    </rPh>
    <rPh sb="6" eb="7">
      <t>ガク</t>
    </rPh>
    <phoneticPr fontId="1"/>
  </si>
  <si>
    <t>借地権</t>
    <rPh sb="0" eb="3">
      <t>シャクチケン</t>
    </rPh>
    <phoneticPr fontId="1"/>
  </si>
  <si>
    <t>電話加入権</t>
    <rPh sb="0" eb="2">
      <t>デンワ</t>
    </rPh>
    <rPh sb="2" eb="5">
      <t>カニュウケン</t>
    </rPh>
    <phoneticPr fontId="1"/>
  </si>
  <si>
    <t>営業権</t>
    <rPh sb="0" eb="3">
      <t>エイギョウケン</t>
    </rPh>
    <phoneticPr fontId="1"/>
  </si>
  <si>
    <t>ソフトウエア</t>
    <phoneticPr fontId="1"/>
  </si>
  <si>
    <t>施設利用権</t>
    <rPh sb="0" eb="2">
      <t>シセツ</t>
    </rPh>
    <rPh sb="2" eb="5">
      <t>リヨウケン</t>
    </rPh>
    <phoneticPr fontId="1"/>
  </si>
  <si>
    <t>投資有価証券</t>
    <rPh sb="0" eb="2">
      <t>トウシ</t>
    </rPh>
    <rPh sb="2" eb="4">
      <t>ユウカ</t>
    </rPh>
    <rPh sb="4" eb="6">
      <t>ショウケン</t>
    </rPh>
    <phoneticPr fontId="1"/>
  </si>
  <si>
    <t>出資金</t>
    <rPh sb="0" eb="3">
      <t>シュッシキン</t>
    </rPh>
    <phoneticPr fontId="1"/>
  </si>
  <si>
    <t>長期貸付金</t>
    <rPh sb="0" eb="2">
      <t>チョウキ</t>
    </rPh>
    <rPh sb="2" eb="4">
      <t>カシツケ</t>
    </rPh>
    <rPh sb="4" eb="5">
      <t>キン</t>
    </rPh>
    <phoneticPr fontId="1"/>
  </si>
  <si>
    <t>差入保証金</t>
    <rPh sb="0" eb="2">
      <t>サシイレ</t>
    </rPh>
    <rPh sb="2" eb="5">
      <t>ホショウキン</t>
    </rPh>
    <phoneticPr fontId="1"/>
  </si>
  <si>
    <t>敷金</t>
    <rPh sb="0" eb="2">
      <t>シキキン</t>
    </rPh>
    <phoneticPr fontId="1"/>
  </si>
  <si>
    <t>保険積立金</t>
    <rPh sb="0" eb="2">
      <t>ホケン</t>
    </rPh>
    <rPh sb="2" eb="4">
      <t>ツミタテ</t>
    </rPh>
    <rPh sb="4" eb="5">
      <t>キン</t>
    </rPh>
    <phoneticPr fontId="1"/>
  </si>
  <si>
    <t>長期前払費用</t>
    <rPh sb="0" eb="2">
      <t>チョウキ</t>
    </rPh>
    <rPh sb="2" eb="4">
      <t>マエバラ</t>
    </rPh>
    <rPh sb="4" eb="6">
      <t>ヒヨウ</t>
    </rPh>
    <phoneticPr fontId="1"/>
  </si>
  <si>
    <t>長期繰延税金資産</t>
    <rPh sb="0" eb="2">
      <t>チョウキ</t>
    </rPh>
    <rPh sb="2" eb="4">
      <t>クリノベ</t>
    </rPh>
    <rPh sb="4" eb="6">
      <t>ゼイキン</t>
    </rPh>
    <rPh sb="6" eb="8">
      <t>シサン</t>
    </rPh>
    <phoneticPr fontId="1"/>
  </si>
  <si>
    <t>繰延資産</t>
    <rPh sb="0" eb="2">
      <t>クリノベ</t>
    </rPh>
    <rPh sb="2" eb="4">
      <t>シサン</t>
    </rPh>
    <phoneticPr fontId="1"/>
  </si>
  <si>
    <t>創立費</t>
    <rPh sb="0" eb="2">
      <t>ソウリツ</t>
    </rPh>
    <rPh sb="2" eb="3">
      <t>ヒ</t>
    </rPh>
    <phoneticPr fontId="1"/>
  </si>
  <si>
    <t>不動産経費</t>
    <rPh sb="0" eb="3">
      <t>フドウサン</t>
    </rPh>
    <rPh sb="3" eb="5">
      <t>ケイヒ</t>
    </rPh>
    <phoneticPr fontId="1"/>
  </si>
  <si>
    <t>資産譲渡損</t>
    <rPh sb="0" eb="2">
      <t>シサン</t>
    </rPh>
    <rPh sb="2" eb="4">
      <t>ジョウト</t>
    </rPh>
    <rPh sb="4" eb="5">
      <t>ソン</t>
    </rPh>
    <phoneticPr fontId="1"/>
  </si>
  <si>
    <t>短期借入金</t>
    <rPh sb="0" eb="2">
      <t>タンキ</t>
    </rPh>
    <rPh sb="2" eb="4">
      <t>カリイレ</t>
    </rPh>
    <rPh sb="4" eb="5">
      <t>キン</t>
    </rPh>
    <phoneticPr fontId="1"/>
  </si>
  <si>
    <t>未払金</t>
    <rPh sb="0" eb="1">
      <t>ミ</t>
    </rPh>
    <rPh sb="1" eb="2">
      <t>バラ</t>
    </rPh>
    <rPh sb="2" eb="3">
      <t>キン</t>
    </rPh>
    <phoneticPr fontId="1"/>
  </si>
  <si>
    <t>未払費用</t>
    <rPh sb="0" eb="1">
      <t>ミ</t>
    </rPh>
    <rPh sb="1" eb="2">
      <t>バライ</t>
    </rPh>
    <rPh sb="2" eb="4">
      <t>ヒヨウ</t>
    </rPh>
    <phoneticPr fontId="1"/>
  </si>
  <si>
    <t>前受金</t>
    <rPh sb="0" eb="2">
      <t>マエウケ</t>
    </rPh>
    <rPh sb="2" eb="3">
      <t>キン</t>
    </rPh>
    <phoneticPr fontId="1"/>
  </si>
  <si>
    <t>借受金</t>
    <rPh sb="0" eb="2">
      <t>カリウケ</t>
    </rPh>
    <rPh sb="2" eb="3">
      <t>キン</t>
    </rPh>
    <phoneticPr fontId="1"/>
  </si>
  <si>
    <t>割引手形</t>
    <rPh sb="0" eb="2">
      <t>ワリビキ</t>
    </rPh>
    <rPh sb="2" eb="4">
      <t>テガタ</t>
    </rPh>
    <phoneticPr fontId="1"/>
  </si>
  <si>
    <t>借受消費税等</t>
    <rPh sb="0" eb="2">
      <t>カリウケ</t>
    </rPh>
    <rPh sb="2" eb="6">
      <t>ショウヒゼイトウ</t>
    </rPh>
    <phoneticPr fontId="1"/>
  </si>
  <si>
    <t>賞与引当金</t>
    <rPh sb="0" eb="2">
      <t>ショウヨ</t>
    </rPh>
    <rPh sb="2" eb="4">
      <t>ヒキアテ</t>
    </rPh>
    <rPh sb="4" eb="5">
      <t>キン</t>
    </rPh>
    <phoneticPr fontId="1"/>
  </si>
  <si>
    <t>未払消費税等</t>
    <rPh sb="0" eb="2">
      <t>ミバライ</t>
    </rPh>
    <rPh sb="2" eb="6">
      <t>ショウヒゼイトウ</t>
    </rPh>
    <phoneticPr fontId="1"/>
  </si>
  <si>
    <t>裏書手形</t>
    <rPh sb="0" eb="2">
      <t>ウラガキ</t>
    </rPh>
    <rPh sb="2" eb="4">
      <t>テガタ</t>
    </rPh>
    <phoneticPr fontId="1"/>
  </si>
  <si>
    <t>営業外支払手形</t>
    <rPh sb="0" eb="3">
      <t>エイギョウガイ</t>
    </rPh>
    <rPh sb="3" eb="5">
      <t>シハライ</t>
    </rPh>
    <rPh sb="5" eb="7">
      <t>テガタ</t>
    </rPh>
    <phoneticPr fontId="1"/>
  </si>
  <si>
    <t>受入保証金</t>
    <rPh sb="0" eb="2">
      <t>ウケイレ</t>
    </rPh>
    <rPh sb="2" eb="5">
      <t>ホショウキン</t>
    </rPh>
    <phoneticPr fontId="1"/>
  </si>
  <si>
    <t>長期預り金</t>
    <rPh sb="0" eb="2">
      <t>チョウキ</t>
    </rPh>
    <rPh sb="2" eb="3">
      <t>アズカ</t>
    </rPh>
    <rPh sb="4" eb="5">
      <t>キン</t>
    </rPh>
    <phoneticPr fontId="1"/>
  </si>
  <si>
    <t>リース債務</t>
    <rPh sb="3" eb="5">
      <t>サイム</t>
    </rPh>
    <phoneticPr fontId="1"/>
  </si>
  <si>
    <t>退職給与引当金</t>
    <rPh sb="0" eb="2">
      <t>タイショク</t>
    </rPh>
    <rPh sb="2" eb="4">
      <t>キュウヨ</t>
    </rPh>
    <rPh sb="4" eb="6">
      <t>ヒキアテ</t>
    </rPh>
    <rPh sb="6" eb="7">
      <t>キン</t>
    </rPh>
    <phoneticPr fontId="1"/>
  </si>
  <si>
    <t>退職給付引当金</t>
    <rPh sb="0" eb="2">
      <t>タイショク</t>
    </rPh>
    <rPh sb="2" eb="4">
      <t>キュウフ</t>
    </rPh>
    <rPh sb="4" eb="6">
      <t>ヒキアテ</t>
    </rPh>
    <rPh sb="6" eb="7">
      <t>キン</t>
    </rPh>
    <phoneticPr fontId="1"/>
  </si>
  <si>
    <t>長期繰延税金負債</t>
    <rPh sb="0" eb="2">
      <t>チョウキ</t>
    </rPh>
    <rPh sb="2" eb="4">
      <t>クリノベ</t>
    </rPh>
    <rPh sb="4" eb="6">
      <t>ゼイキン</t>
    </rPh>
    <rPh sb="6" eb="8">
      <t>フサイ</t>
    </rPh>
    <phoneticPr fontId="1"/>
  </si>
  <si>
    <t>引当金</t>
    <rPh sb="0" eb="2">
      <t>ヒキアテ</t>
    </rPh>
    <rPh sb="2" eb="3">
      <t>キン</t>
    </rPh>
    <phoneticPr fontId="1"/>
  </si>
  <si>
    <t>本支店勘定</t>
    <rPh sb="0" eb="3">
      <t>ホンシテン</t>
    </rPh>
    <rPh sb="3" eb="5">
      <t>カンジョウ</t>
    </rPh>
    <phoneticPr fontId="1"/>
  </si>
  <si>
    <t>不動産収入</t>
    <rPh sb="0" eb="3">
      <t>フドウサン</t>
    </rPh>
    <rPh sb="3" eb="5">
      <t>シュウニュウ</t>
    </rPh>
    <phoneticPr fontId="1"/>
  </si>
  <si>
    <t>資産売却益</t>
    <rPh sb="0" eb="2">
      <t>シサン</t>
    </rPh>
    <rPh sb="2" eb="5">
      <t>バイキャクエキ</t>
    </rPh>
    <phoneticPr fontId="1"/>
  </si>
  <si>
    <t>元入金</t>
    <rPh sb="0" eb="1">
      <t>モト</t>
    </rPh>
    <rPh sb="1" eb="2">
      <t>イ</t>
    </rPh>
    <rPh sb="2" eb="3">
      <t>キン</t>
    </rPh>
    <phoneticPr fontId="1"/>
  </si>
  <si>
    <t>当期純損益金額</t>
    <rPh sb="0" eb="2">
      <t>トウキ</t>
    </rPh>
    <rPh sb="2" eb="5">
      <t>ジュンソンエキ</t>
    </rPh>
    <rPh sb="5" eb="7">
      <t>キンガク</t>
    </rPh>
    <phoneticPr fontId="1"/>
  </si>
  <si>
    <t>家事消費</t>
    <rPh sb="0" eb="2">
      <t>カジ</t>
    </rPh>
    <rPh sb="2" eb="4">
      <t>ショウヒ</t>
    </rPh>
    <phoneticPr fontId="1"/>
  </si>
  <si>
    <t>退職給与引当金繰入額</t>
  </si>
  <si>
    <t>退職給付費用</t>
  </si>
  <si>
    <t>寄付金</t>
  </si>
  <si>
    <t>会議費</t>
  </si>
  <si>
    <t>固定資産売却益</t>
    <rPh sb="0" eb="2">
      <t>コテイ</t>
    </rPh>
    <rPh sb="2" eb="4">
      <t>シサン</t>
    </rPh>
    <rPh sb="4" eb="6">
      <t>バイキャク</t>
    </rPh>
    <rPh sb="6" eb="7">
      <t>エキ</t>
    </rPh>
    <phoneticPr fontId="1"/>
  </si>
  <si>
    <t>専従者給与</t>
    <rPh sb="0" eb="3">
      <t>センジュウシャ</t>
    </rPh>
    <rPh sb="3" eb="5">
      <t>キュウヨ</t>
    </rPh>
    <phoneticPr fontId="1"/>
  </si>
  <si>
    <t>―</t>
    <phoneticPr fontId="1"/>
  </si>
  <si>
    <t>所得金額</t>
    <rPh sb="0" eb="2">
      <t>ショトク</t>
    </rPh>
    <rPh sb="2" eb="4">
      <t>キンガク</t>
    </rPh>
    <phoneticPr fontId="1"/>
  </si>
  <si>
    <t>普通預金３</t>
    <rPh sb="0" eb="2">
      <t>フツウ</t>
    </rPh>
    <rPh sb="2" eb="4">
      <t>ヨキン</t>
    </rPh>
    <phoneticPr fontId="1"/>
  </si>
  <si>
    <t>勘定科目</t>
    <rPh sb="0" eb="2">
      <t>カンジョウ</t>
    </rPh>
    <rPh sb="2" eb="4">
      <t>カモク</t>
    </rPh>
    <phoneticPr fontId="4"/>
  </si>
  <si>
    <t>番号</t>
    <rPh sb="0" eb="2">
      <t>バンゴウ</t>
    </rPh>
    <phoneticPr fontId="1"/>
  </si>
  <si>
    <t>名 称</t>
    <rPh sb="0" eb="1">
      <t>メイ</t>
    </rPh>
    <rPh sb="2" eb="3">
      <t>ショウ</t>
    </rPh>
    <phoneticPr fontId="1"/>
  </si>
  <si>
    <t>期首棚卸</t>
    <rPh sb="0" eb="4">
      <t>キシュタナオロシ</t>
    </rPh>
    <phoneticPr fontId="1"/>
  </si>
  <si>
    <t>期末棚卸</t>
    <rPh sb="0" eb="4">
      <t>キマツタナオロシ</t>
    </rPh>
    <phoneticPr fontId="1"/>
  </si>
  <si>
    <t>差引原価</t>
    <rPh sb="0" eb="2">
      <t>サシヒキ</t>
    </rPh>
    <rPh sb="2" eb="4">
      <t>ゲンカ</t>
    </rPh>
    <phoneticPr fontId="1"/>
  </si>
  <si>
    <t>小計</t>
    <rPh sb="0" eb="2">
      <t>ショウケイ</t>
    </rPh>
    <phoneticPr fontId="1"/>
  </si>
  <si>
    <t>差引金額</t>
    <rPh sb="0" eb="4">
      <t>サシヒキキンガク</t>
    </rPh>
    <phoneticPr fontId="1"/>
  </si>
  <si>
    <t>水道光熱費</t>
    <rPh sb="0" eb="5">
      <t>スイドウコウネツヒ</t>
    </rPh>
    <phoneticPr fontId="1"/>
  </si>
  <si>
    <t>接待交際費</t>
    <rPh sb="0" eb="2">
      <t>セッタイ</t>
    </rPh>
    <rPh sb="2" eb="5">
      <t>コウサイヒ</t>
    </rPh>
    <phoneticPr fontId="1"/>
  </si>
  <si>
    <t>損害保険料</t>
    <rPh sb="0" eb="2">
      <t>ソンガイ</t>
    </rPh>
    <rPh sb="2" eb="4">
      <t>ホケン</t>
    </rPh>
    <rPh sb="4" eb="5">
      <t>リョウ</t>
    </rPh>
    <phoneticPr fontId="1"/>
  </si>
  <si>
    <t>消耗品費</t>
    <rPh sb="0" eb="4">
      <t>ショウモウヒンヒ</t>
    </rPh>
    <phoneticPr fontId="1"/>
  </si>
  <si>
    <t>給料賃金</t>
    <rPh sb="0" eb="2">
      <t>キュウリョウ</t>
    </rPh>
    <rPh sb="2" eb="4">
      <t>チンギン</t>
    </rPh>
    <phoneticPr fontId="1"/>
  </si>
  <si>
    <t>外注工賃</t>
    <rPh sb="0" eb="2">
      <t>ガイチュウ</t>
    </rPh>
    <rPh sb="2" eb="4">
      <t>コウチン</t>
    </rPh>
    <phoneticPr fontId="1"/>
  </si>
  <si>
    <t>利子割引料</t>
    <rPh sb="0" eb="2">
      <t>リシ</t>
    </rPh>
    <rPh sb="2" eb="4">
      <t>ワリビキ</t>
    </rPh>
    <rPh sb="4" eb="5">
      <t>リョウ</t>
    </rPh>
    <phoneticPr fontId="1"/>
  </si>
  <si>
    <t>地代家賃</t>
    <rPh sb="0" eb="4">
      <t>チダイヤチン</t>
    </rPh>
    <phoneticPr fontId="1"/>
  </si>
  <si>
    <t>貸倒金</t>
    <rPh sb="0" eb="3">
      <t>カシダオレキン</t>
    </rPh>
    <phoneticPr fontId="1"/>
  </si>
  <si>
    <t>計</t>
    <rPh sb="0" eb="1">
      <t>ケイ</t>
    </rPh>
    <phoneticPr fontId="1"/>
  </si>
  <si>
    <t>専従者給与</t>
    <rPh sb="0" eb="5">
      <t>センジュウシャキュウヨ</t>
    </rPh>
    <phoneticPr fontId="1"/>
  </si>
  <si>
    <t>青色控除前の所得金額</t>
    <rPh sb="0" eb="2">
      <t>アオイロ</t>
    </rPh>
    <rPh sb="2" eb="4">
      <t>コウジョ</t>
    </rPh>
    <rPh sb="4" eb="5">
      <t>マエ</t>
    </rPh>
    <rPh sb="6" eb="10">
      <t>ショトクキンガク</t>
    </rPh>
    <phoneticPr fontId="1"/>
  </si>
  <si>
    <t>青色申告特別控除</t>
    <rPh sb="0" eb="4">
      <t>アオイロシンコク</t>
    </rPh>
    <rPh sb="4" eb="8">
      <t>トクベツコウジョ</t>
    </rPh>
    <phoneticPr fontId="1"/>
  </si>
  <si>
    <t>所得金額</t>
    <rPh sb="0" eb="4">
      <t>ショトクキンガク</t>
    </rPh>
    <phoneticPr fontId="1"/>
  </si>
  <si>
    <t>繰入額</t>
    <rPh sb="0" eb="2">
      <t>クリイレ</t>
    </rPh>
    <rPh sb="2" eb="3">
      <t>ガク</t>
    </rPh>
    <phoneticPr fontId="1"/>
  </si>
  <si>
    <t>引当金・準備金</t>
    <rPh sb="0" eb="2">
      <t>ヒキアテ</t>
    </rPh>
    <rPh sb="2" eb="3">
      <t>キン</t>
    </rPh>
    <rPh sb="4" eb="7">
      <t>ジュンビキン</t>
    </rPh>
    <phoneticPr fontId="1"/>
  </si>
  <si>
    <t>売上金額</t>
    <rPh sb="0" eb="2">
      <t>ウリアゲ</t>
    </rPh>
    <rPh sb="2" eb="4">
      <t>キンガク</t>
    </rPh>
    <phoneticPr fontId="1"/>
  </si>
  <si>
    <t>仕入金額</t>
    <rPh sb="0" eb="2">
      <t>シイレ</t>
    </rPh>
    <rPh sb="2" eb="4">
      <t>キンガク</t>
    </rPh>
    <phoneticPr fontId="1"/>
  </si>
  <si>
    <t>売上原価</t>
    <rPh sb="0" eb="4">
      <t>ウリアゲゲンカ</t>
    </rPh>
    <phoneticPr fontId="1"/>
  </si>
  <si>
    <t>経費金額</t>
    <rPh sb="0" eb="2">
      <t>ケイヒ</t>
    </rPh>
    <rPh sb="2" eb="4">
      <t>キンガク</t>
    </rPh>
    <phoneticPr fontId="1"/>
  </si>
  <si>
    <t>繰戻額</t>
    <rPh sb="0" eb="3">
      <t>クリモドシガクガク</t>
    </rPh>
    <phoneticPr fontId="1"/>
  </si>
  <si>
    <t>－</t>
    <phoneticPr fontId="1"/>
  </si>
  <si>
    <t>１月</t>
    <rPh sb="1" eb="2">
      <t>ガツ</t>
    </rPh>
    <phoneticPr fontId="1"/>
  </si>
  <si>
    <t>２月</t>
    <rPh sb="1" eb="2">
      <t>ガツ</t>
    </rPh>
    <phoneticPr fontId="1"/>
  </si>
  <si>
    <t>３月</t>
  </si>
  <si>
    <t>４月</t>
  </si>
  <si>
    <t>５月</t>
  </si>
  <si>
    <t>６月</t>
  </si>
  <si>
    <t>７月</t>
  </si>
  <si>
    <t>８月</t>
  </si>
  <si>
    <t>９月</t>
  </si>
  <si>
    <t>金　額</t>
    <rPh sb="0" eb="1">
      <t>キン</t>
    </rPh>
    <rPh sb="2" eb="3">
      <t>ガク</t>
    </rPh>
    <phoneticPr fontId="1"/>
  </si>
  <si>
    <t>売上金額</t>
    <rPh sb="0" eb="4">
      <t>ウリアゲキンガク</t>
    </rPh>
    <phoneticPr fontId="1"/>
  </si>
  <si>
    <t>10月</t>
    <phoneticPr fontId="1"/>
  </si>
  <si>
    <t>11月</t>
    <phoneticPr fontId="1"/>
  </si>
  <si>
    <t>12月</t>
    <phoneticPr fontId="1"/>
  </si>
  <si>
    <t>雑収入</t>
    <rPh sb="0" eb="3">
      <t>ザッシュウニュウ</t>
    </rPh>
    <phoneticPr fontId="1"/>
  </si>
  <si>
    <t>年　計</t>
    <rPh sb="0" eb="1">
      <t>ネン</t>
    </rPh>
    <rPh sb="2" eb="3">
      <t>ケイ</t>
    </rPh>
    <phoneticPr fontId="1"/>
  </si>
  <si>
    <t>―</t>
    <phoneticPr fontId="1"/>
  </si>
  <si>
    <t>売上</t>
    <rPh sb="0" eb="2">
      <t>ウリアゲ</t>
    </rPh>
    <phoneticPr fontId="1"/>
  </si>
  <si>
    <t>家事消費</t>
    <rPh sb="0" eb="2">
      <t>カジ</t>
    </rPh>
    <rPh sb="2" eb="4">
      <t>ショウヒ</t>
    </rPh>
    <phoneticPr fontId="1"/>
  </si>
  <si>
    <t>雑収入</t>
    <rPh sb="0" eb="3">
      <t>ザッシュウニュウ</t>
    </rPh>
    <phoneticPr fontId="1"/>
  </si>
  <si>
    <t>科目
番号</t>
    <rPh sb="0" eb="2">
      <t>カモク</t>
    </rPh>
    <rPh sb="3" eb="5">
      <t>バンゴウ</t>
    </rPh>
    <phoneticPr fontId="1"/>
  </si>
  <si>
    <t>勘定科目</t>
    <rPh sb="0" eb="2">
      <t>カンジョウ</t>
    </rPh>
    <rPh sb="2" eb="4">
      <t>カモク</t>
    </rPh>
    <phoneticPr fontId="1"/>
  </si>
  <si>
    <t>区分</t>
    <rPh sb="0" eb="2">
      <t>クブン</t>
    </rPh>
    <phoneticPr fontId="1"/>
  </si>
  <si>
    <t>仕入値引/割戻</t>
    <rPh sb="0" eb="2">
      <t>シイレ</t>
    </rPh>
    <rPh sb="2" eb="4">
      <t>ネビキ</t>
    </rPh>
    <rPh sb="5" eb="7">
      <t>ワリモド</t>
    </rPh>
    <phoneticPr fontId="1"/>
  </si>
  <si>
    <t>－</t>
  </si>
  <si>
    <t>○ 個人青色簡易決算使用科目（一般用）</t>
    <rPh sb="2" eb="4">
      <t>コジン</t>
    </rPh>
    <rPh sb="4" eb="6">
      <t>アオイロ</t>
    </rPh>
    <rPh sb="6" eb="8">
      <t>カンイ</t>
    </rPh>
    <rPh sb="8" eb="10">
      <t>ケッサン</t>
    </rPh>
    <rPh sb="10" eb="12">
      <t>シヨウ</t>
    </rPh>
    <rPh sb="12" eb="14">
      <t>カモク</t>
    </rPh>
    <rPh sb="15" eb="18">
      <t>イッパンヨウ</t>
    </rPh>
    <phoneticPr fontId="1"/>
  </si>
  <si>
    <t>回収日</t>
    <rPh sb="0" eb="3">
      <t>カイシュウビ</t>
    </rPh>
    <phoneticPr fontId="1"/>
  </si>
  <si>
    <t>２月</t>
  </si>
  <si>
    <t>１２月</t>
  </si>
  <si>
    <t>備　考</t>
    <rPh sb="0" eb="1">
      <t>トモ</t>
    </rPh>
    <rPh sb="2" eb="3">
      <t>コウ</t>
    </rPh>
    <phoneticPr fontId="1"/>
  </si>
  <si>
    <t>相　手　先</t>
    <rPh sb="0" eb="1">
      <t>ソウ</t>
    </rPh>
    <rPh sb="2" eb="3">
      <t>テ</t>
    </rPh>
    <rPh sb="4" eb="5">
      <t>サキ</t>
    </rPh>
    <phoneticPr fontId="1"/>
  </si>
  <si>
    <t>月　計</t>
    <rPh sb="0" eb="1">
      <t>ツキ</t>
    </rPh>
    <rPh sb="2" eb="3">
      <t>ケイ</t>
    </rPh>
    <phoneticPr fontId="1"/>
  </si>
  <si>
    <t>―</t>
    <phoneticPr fontId="1"/>
  </si>
  <si>
    <t>月分</t>
    <rPh sb="0" eb="1">
      <t>ツキ</t>
    </rPh>
    <rPh sb="1" eb="2">
      <t>ブン</t>
    </rPh>
    <phoneticPr fontId="1"/>
  </si>
  <si>
    <t>７月</t>
    <rPh sb="1" eb="2">
      <t>ガツ</t>
    </rPh>
    <phoneticPr fontId="1"/>
  </si>
  <si>
    <t>１０月</t>
  </si>
  <si>
    <t>１１月</t>
  </si>
  <si>
    <t>前年分</t>
    <rPh sb="0" eb="2">
      <t>ゼンネン</t>
    </rPh>
    <rPh sb="2" eb="3">
      <t>ブン</t>
    </rPh>
    <phoneticPr fontId="1"/>
  </si>
  <si>
    <t>現金仕入</t>
    <rPh sb="0" eb="2">
      <t>ゲンキン</t>
    </rPh>
    <rPh sb="2" eb="4">
      <t>シイ</t>
    </rPh>
    <phoneticPr fontId="1"/>
  </si>
  <si>
    <t>科　目　内　容</t>
    <rPh sb="0" eb="1">
      <t>カ</t>
    </rPh>
    <rPh sb="2" eb="3">
      <t>メ</t>
    </rPh>
    <rPh sb="4" eb="5">
      <t>ウチ</t>
    </rPh>
    <rPh sb="6" eb="7">
      <t>ヨウ</t>
    </rPh>
    <phoneticPr fontId="1"/>
  </si>
  <si>
    <t>金　　額</t>
    <rPh sb="0" eb="1">
      <t>キン</t>
    </rPh>
    <rPh sb="3" eb="4">
      <t>ガク</t>
    </rPh>
    <phoneticPr fontId="1"/>
  </si>
  <si>
    <t>科目番号</t>
    <rPh sb="0" eb="2">
      <t>カモク</t>
    </rPh>
    <rPh sb="2" eb="4">
      <t>バンゴウ</t>
    </rPh>
    <phoneticPr fontId="1"/>
  </si>
  <si>
    <t>貸倒引当金繰戻</t>
    <rPh sb="0" eb="2">
      <t>カシダオレ</t>
    </rPh>
    <rPh sb="2" eb="4">
      <t>ヒキアテ</t>
    </rPh>
    <rPh sb="4" eb="5">
      <t>キン</t>
    </rPh>
    <rPh sb="5" eb="7">
      <t>クリモド</t>
    </rPh>
    <phoneticPr fontId="1"/>
  </si>
  <si>
    <t>貸倒引当金繰入</t>
    <rPh sb="0" eb="2">
      <t>カシダオレ</t>
    </rPh>
    <rPh sb="2" eb="4">
      <t>ヒキアテ</t>
    </rPh>
    <rPh sb="4" eb="5">
      <t>キン</t>
    </rPh>
    <rPh sb="5" eb="7">
      <t>クリイレ</t>
    </rPh>
    <phoneticPr fontId="1"/>
  </si>
  <si>
    <t>支払日</t>
    <rPh sb="0" eb="3">
      <t>シハライビ</t>
    </rPh>
    <phoneticPr fontId="1"/>
  </si>
  <si>
    <t>本年取引額</t>
    <rPh sb="0" eb="2">
      <t>ホンネン</t>
    </rPh>
    <rPh sb="2" eb="5">
      <t>トリヒキガク</t>
    </rPh>
    <phoneticPr fontId="1"/>
  </si>
  <si>
    <t>本年支払額</t>
    <rPh sb="0" eb="2">
      <t>ホンネン</t>
    </rPh>
    <rPh sb="2" eb="4">
      <t>シハライ</t>
    </rPh>
    <rPh sb="4" eb="5">
      <t>ガク</t>
    </rPh>
    <phoneticPr fontId="1"/>
  </si>
  <si>
    <t>本年買掛残額</t>
    <rPh sb="0" eb="2">
      <t>ホンネン</t>
    </rPh>
    <rPh sb="2" eb="4">
      <t>カイカケ</t>
    </rPh>
    <rPh sb="4" eb="6">
      <t>ザンガク</t>
    </rPh>
    <phoneticPr fontId="1"/>
  </si>
  <si>
    <t>前年買掛残額</t>
    <rPh sb="0" eb="2">
      <t>ゼンネン</t>
    </rPh>
    <rPh sb="2" eb="4">
      <t>カイカケ</t>
    </rPh>
    <rPh sb="4" eb="6">
      <t>ザンガク</t>
    </rPh>
    <phoneticPr fontId="1"/>
  </si>
  <si>
    <t>本年受入額</t>
    <rPh sb="0" eb="2">
      <t>ホンネン</t>
    </rPh>
    <rPh sb="2" eb="4">
      <t>ウケイレ</t>
    </rPh>
    <rPh sb="4" eb="5">
      <t>ガク</t>
    </rPh>
    <phoneticPr fontId="1"/>
  </si>
  <si>
    <t>000</t>
    <phoneticPr fontId="1"/>
  </si>
  <si>
    <t>少額特例適用資産</t>
    <rPh sb="0" eb="2">
      <t>ショウガク</t>
    </rPh>
    <rPh sb="2" eb="4">
      <t>トクレイ</t>
    </rPh>
    <rPh sb="4" eb="8">
      <t>テキヨウシサン</t>
    </rPh>
    <phoneticPr fontId="1"/>
  </si>
  <si>
    <t>生物・樹木</t>
    <rPh sb="0" eb="2">
      <t>セイブツ</t>
    </rPh>
    <rPh sb="3" eb="5">
      <t>ジュモク</t>
    </rPh>
    <phoneticPr fontId="1"/>
  </si>
  <si>
    <t>前年売掛残額</t>
    <rPh sb="0" eb="2">
      <t>ゼンネン</t>
    </rPh>
    <rPh sb="2" eb="4">
      <t>ウリカケ</t>
    </rPh>
    <rPh sb="4" eb="6">
      <t>ザンガク</t>
    </rPh>
    <phoneticPr fontId="1"/>
  </si>
  <si>
    <t>本年売掛残額</t>
    <rPh sb="0" eb="2">
      <t>ホンネン</t>
    </rPh>
    <rPh sb="2" eb="4">
      <t>ウリカケ</t>
    </rPh>
    <rPh sb="4" eb="6">
      <t>ザンガク</t>
    </rPh>
    <phoneticPr fontId="1"/>
  </si>
  <si>
    <t>受取手形</t>
    <rPh sb="0" eb="2">
      <t>ウケトリ</t>
    </rPh>
    <rPh sb="2" eb="4">
      <t>テガタ</t>
    </rPh>
    <phoneticPr fontId="1"/>
  </si>
  <si>
    <t>売掛金</t>
    <rPh sb="0" eb="2">
      <t>ウリカケ</t>
    </rPh>
    <rPh sb="2" eb="3">
      <t>キン</t>
    </rPh>
    <phoneticPr fontId="1"/>
  </si>
  <si>
    <t>棚卸資産</t>
    <rPh sb="0" eb="2">
      <t>タナオロシ</t>
    </rPh>
    <rPh sb="2" eb="4">
      <t>シサン</t>
    </rPh>
    <phoneticPr fontId="1"/>
  </si>
  <si>
    <t>貸付金</t>
    <rPh sb="0" eb="2">
      <t>カシツケ</t>
    </rPh>
    <rPh sb="2" eb="3">
      <t>キン</t>
    </rPh>
    <phoneticPr fontId="1"/>
  </si>
  <si>
    <t>建物</t>
    <rPh sb="0" eb="2">
      <t>タテモノ</t>
    </rPh>
    <phoneticPr fontId="1"/>
  </si>
  <si>
    <t>建物付属設備</t>
    <rPh sb="0" eb="2">
      <t>タテモノ</t>
    </rPh>
    <rPh sb="2" eb="4">
      <t>フゾク</t>
    </rPh>
    <rPh sb="4" eb="6">
      <t>セツビ</t>
    </rPh>
    <phoneticPr fontId="1"/>
  </si>
  <si>
    <t>機械装置</t>
    <rPh sb="0" eb="2">
      <t>キカイ</t>
    </rPh>
    <rPh sb="2" eb="4">
      <t>ソウチ</t>
    </rPh>
    <phoneticPr fontId="1"/>
  </si>
  <si>
    <t>車両運搬具</t>
    <rPh sb="0" eb="2">
      <t>シャリョウ</t>
    </rPh>
    <rPh sb="2" eb="4">
      <t>ウンパン</t>
    </rPh>
    <rPh sb="4" eb="5">
      <t>グ</t>
    </rPh>
    <phoneticPr fontId="1"/>
  </si>
  <si>
    <t>工具･器具･備品</t>
    <rPh sb="0" eb="2">
      <t>コウグ</t>
    </rPh>
    <rPh sb="3" eb="5">
      <t>キグ</t>
    </rPh>
    <rPh sb="6" eb="8">
      <t>ビヒン</t>
    </rPh>
    <phoneticPr fontId="1"/>
  </si>
  <si>
    <t>土地</t>
    <rPh sb="0" eb="2">
      <t>トチ</t>
    </rPh>
    <phoneticPr fontId="1"/>
  </si>
  <si>
    <t>事業主貸</t>
    <rPh sb="0" eb="3">
      <t>ジギョウヌシ</t>
    </rPh>
    <rPh sb="3" eb="4">
      <t>カシ</t>
    </rPh>
    <phoneticPr fontId="1"/>
  </si>
  <si>
    <t>支払手形</t>
    <rPh sb="0" eb="2">
      <t>シハライ</t>
    </rPh>
    <rPh sb="2" eb="4">
      <t>テガタ</t>
    </rPh>
    <phoneticPr fontId="1"/>
  </si>
  <si>
    <t>買掛金</t>
    <rPh sb="0" eb="3">
      <t>カイカケキン</t>
    </rPh>
    <phoneticPr fontId="1"/>
  </si>
  <si>
    <t>借入金</t>
    <rPh sb="0" eb="2">
      <t>カリイレ</t>
    </rPh>
    <rPh sb="2" eb="3">
      <t>キン</t>
    </rPh>
    <phoneticPr fontId="1"/>
  </si>
  <si>
    <t>前受金</t>
    <rPh sb="0" eb="2">
      <t>マエウケ</t>
    </rPh>
    <rPh sb="2" eb="3">
      <t>キン</t>
    </rPh>
    <phoneticPr fontId="1"/>
  </si>
  <si>
    <t>未払金</t>
    <rPh sb="0" eb="1">
      <t>ミ</t>
    </rPh>
    <rPh sb="1" eb="2">
      <t>バラ</t>
    </rPh>
    <rPh sb="2" eb="3">
      <t>キン</t>
    </rPh>
    <phoneticPr fontId="1"/>
  </si>
  <si>
    <t>貸倒引当金</t>
    <rPh sb="0" eb="2">
      <t>カシダオレ</t>
    </rPh>
    <rPh sb="2" eb="4">
      <t>ヒキアテ</t>
    </rPh>
    <rPh sb="4" eb="5">
      <t>キン</t>
    </rPh>
    <phoneticPr fontId="1"/>
  </si>
  <si>
    <t>事業主借</t>
    <rPh sb="0" eb="3">
      <t>ジギョウヌシ</t>
    </rPh>
    <rPh sb="3" eb="4">
      <t>カリ</t>
    </rPh>
    <phoneticPr fontId="1"/>
  </si>
  <si>
    <t>元入金</t>
    <rPh sb="0" eb="2">
      <t>モトイレ</t>
    </rPh>
    <rPh sb="2" eb="3">
      <t>キン</t>
    </rPh>
    <phoneticPr fontId="1"/>
  </si>
  <si>
    <t>所得金額（特前）</t>
    <rPh sb="0" eb="2">
      <t>ショトク</t>
    </rPh>
    <rPh sb="2" eb="4">
      <t>キンガク</t>
    </rPh>
    <rPh sb="5" eb="6">
      <t>トク</t>
    </rPh>
    <rPh sb="6" eb="7">
      <t>マエ</t>
    </rPh>
    <phoneticPr fontId="1"/>
  </si>
  <si>
    <t>資産の部</t>
    <rPh sb="0" eb="2">
      <t>シサン</t>
    </rPh>
    <rPh sb="3" eb="4">
      <t>ブ</t>
    </rPh>
    <phoneticPr fontId="1"/>
  </si>
  <si>
    <t>１ 損益計算書科目</t>
    <rPh sb="2" eb="4">
      <t>ソンエキ</t>
    </rPh>
    <rPh sb="4" eb="7">
      <t>ケイサンショ</t>
    </rPh>
    <rPh sb="7" eb="9">
      <t>カモク</t>
    </rPh>
    <phoneticPr fontId="1"/>
  </si>
  <si>
    <t>２ 貸借対照表科目</t>
    <rPh sb="2" eb="4">
      <t>タイシャク</t>
    </rPh>
    <rPh sb="4" eb="7">
      <t>タイショウヒョウ</t>
    </rPh>
    <rPh sb="7" eb="9">
      <t>カモク</t>
    </rPh>
    <phoneticPr fontId="1"/>
  </si>
  <si>
    <t>前払金（費用）</t>
    <rPh sb="0" eb="2">
      <t>マエバライ</t>
    </rPh>
    <rPh sb="2" eb="3">
      <t>キン</t>
    </rPh>
    <rPh sb="4" eb="6">
      <t>ヒヨウ</t>
    </rPh>
    <phoneticPr fontId="1"/>
  </si>
  <si>
    <t>預り金</t>
    <rPh sb="0" eb="1">
      <t>アズカ</t>
    </rPh>
    <rPh sb="2" eb="3">
      <t>キン</t>
    </rPh>
    <phoneticPr fontId="1"/>
  </si>
  <si>
    <t>―</t>
    <phoneticPr fontId="1"/>
  </si>
  <si>
    <t>青色控除前所得</t>
    <rPh sb="0" eb="2">
      <t>アオイロ</t>
    </rPh>
    <rPh sb="2" eb="4">
      <t>コウジョ</t>
    </rPh>
    <rPh sb="4" eb="5">
      <t>マエ</t>
    </rPh>
    <rPh sb="5" eb="7">
      <t>ショトク</t>
    </rPh>
    <phoneticPr fontId="1"/>
  </si>
  <si>
    <t>売上（掛）</t>
    <rPh sb="0" eb="2">
      <t>ウリアゲ</t>
    </rPh>
    <rPh sb="3" eb="4">
      <t>カ</t>
    </rPh>
    <phoneticPr fontId="1"/>
  </si>
  <si>
    <t>仕入（掛）</t>
    <rPh sb="0" eb="2">
      <t>シイレ</t>
    </rPh>
    <rPh sb="3" eb="4">
      <t>カ</t>
    </rPh>
    <phoneticPr fontId="1"/>
  </si>
  <si>
    <t>繰入</t>
    <rPh sb="0" eb="2">
      <t>クリイレ</t>
    </rPh>
    <phoneticPr fontId="1"/>
  </si>
  <si>
    <t>繰戻</t>
    <rPh sb="0" eb="2">
      <t>クリモドシ</t>
    </rPh>
    <phoneticPr fontId="1"/>
  </si>
  <si>
    <t>荷造運賃</t>
    <rPh sb="0" eb="1">
      <t>ニ</t>
    </rPh>
    <rPh sb="1" eb="2">
      <t>ゾウ</t>
    </rPh>
    <rPh sb="2" eb="4">
      <t>ウンチン</t>
    </rPh>
    <phoneticPr fontId="1"/>
  </si>
  <si>
    <t>内容等</t>
    <rPh sb="0" eb="3">
      <t>ナイヨウトウ</t>
    </rPh>
    <phoneticPr fontId="1"/>
  </si>
  <si>
    <t>商品を自己等が消費したもの(通常売上額の70％程度の金額)</t>
    <rPh sb="0" eb="2">
      <t>ショウヒン</t>
    </rPh>
    <rPh sb="3" eb="5">
      <t>ジコ</t>
    </rPh>
    <rPh sb="5" eb="6">
      <t>トウ</t>
    </rPh>
    <rPh sb="7" eb="9">
      <t>ショウヒ</t>
    </rPh>
    <rPh sb="14" eb="16">
      <t>ツウジョウ</t>
    </rPh>
    <rPh sb="16" eb="18">
      <t>ウリアゲ</t>
    </rPh>
    <rPh sb="18" eb="19">
      <t>ガク</t>
    </rPh>
    <rPh sb="23" eb="25">
      <t>テイド</t>
    </rPh>
    <rPh sb="26" eb="28">
      <t>キンガク</t>
    </rPh>
    <phoneticPr fontId="1"/>
  </si>
  <si>
    <t>営業に付随する営業活動外の収入で申告を要するもの</t>
    <rPh sb="0" eb="2">
      <t>エイギョウ</t>
    </rPh>
    <rPh sb="3" eb="5">
      <t>フズイ</t>
    </rPh>
    <rPh sb="7" eb="9">
      <t>エイギョウ</t>
    </rPh>
    <rPh sb="9" eb="11">
      <t>カツドウ</t>
    </rPh>
    <rPh sb="11" eb="12">
      <t>ガイ</t>
    </rPh>
    <rPh sb="13" eb="15">
      <t>シュウニュウ</t>
    </rPh>
    <rPh sb="16" eb="18">
      <t>シンコク</t>
    </rPh>
    <rPh sb="19" eb="20">
      <t>ヨウ</t>
    </rPh>
    <phoneticPr fontId="1"/>
  </si>
  <si>
    <t>商品、原材料の前期末在庫高</t>
    <rPh sb="0" eb="2">
      <t>ショウヒン</t>
    </rPh>
    <rPh sb="3" eb="6">
      <t>ゲンザイリョウ</t>
    </rPh>
    <rPh sb="7" eb="9">
      <t>ゼンキ</t>
    </rPh>
    <rPh sb="9" eb="10">
      <t>マツ</t>
    </rPh>
    <rPh sb="10" eb="12">
      <t>ザイコ</t>
    </rPh>
    <rPh sb="12" eb="13">
      <t>ダカ</t>
    </rPh>
    <phoneticPr fontId="1"/>
  </si>
  <si>
    <t>商品、原材料の今期末在庫高</t>
    <rPh sb="0" eb="2">
      <t>ショウヒン</t>
    </rPh>
    <rPh sb="3" eb="6">
      <t>ゲンザイリョウ</t>
    </rPh>
    <rPh sb="7" eb="8">
      <t>コン</t>
    </rPh>
    <rPh sb="8" eb="10">
      <t>キマツ</t>
    </rPh>
    <rPh sb="10" eb="12">
      <t>ザイコ</t>
    </rPh>
    <rPh sb="12" eb="13">
      <t>ダカ</t>
    </rPh>
    <phoneticPr fontId="1"/>
  </si>
  <si>
    <t>掛けによる仕入金額</t>
    <rPh sb="0" eb="1">
      <t>カ</t>
    </rPh>
    <rPh sb="5" eb="7">
      <t>シイレ</t>
    </rPh>
    <rPh sb="7" eb="9">
      <t>キンガク</t>
    </rPh>
    <phoneticPr fontId="1"/>
  </si>
  <si>
    <t>掛けによる売上金額</t>
    <rPh sb="0" eb="1">
      <t>カ</t>
    </rPh>
    <rPh sb="5" eb="7">
      <t>ウリアゲ</t>
    </rPh>
    <rPh sb="7" eb="9">
      <t>キンガク</t>
    </rPh>
    <phoneticPr fontId="1"/>
  </si>
  <si>
    <t>販売商品の包装材料費、荷造りのための賃金、運賃</t>
    <rPh sb="0" eb="2">
      <t>ハンバイ</t>
    </rPh>
    <rPh sb="2" eb="4">
      <t>ショウヒン</t>
    </rPh>
    <rPh sb="5" eb="7">
      <t>ホウソウ</t>
    </rPh>
    <rPh sb="7" eb="10">
      <t>ザイリョウヒ</t>
    </rPh>
    <rPh sb="11" eb="12">
      <t>ニ</t>
    </rPh>
    <rPh sb="12" eb="13">
      <t>ヅクリ</t>
    </rPh>
    <rPh sb="18" eb="20">
      <t>チンギン</t>
    </rPh>
    <rPh sb="21" eb="23">
      <t>ウンチン</t>
    </rPh>
    <phoneticPr fontId="1"/>
  </si>
  <si>
    <t>水道料、電気料、ガス代、灯油等の費用</t>
    <rPh sb="0" eb="2">
      <t>スイドウ</t>
    </rPh>
    <rPh sb="2" eb="3">
      <t>リョウ</t>
    </rPh>
    <rPh sb="4" eb="6">
      <t>デンキ</t>
    </rPh>
    <rPh sb="6" eb="7">
      <t>リョウ</t>
    </rPh>
    <rPh sb="10" eb="11">
      <t>ダイ</t>
    </rPh>
    <rPh sb="12" eb="15">
      <t>トウユトウ</t>
    </rPh>
    <rPh sb="16" eb="18">
      <t>ヒヨウ</t>
    </rPh>
    <phoneticPr fontId="1"/>
  </si>
  <si>
    <t>事業税、固定資産税、自動車税、不動産取得税、印紙税、消費税納付額等</t>
    <rPh sb="0" eb="3">
      <t>ジギョウゼイ</t>
    </rPh>
    <rPh sb="4" eb="6">
      <t>コテイ</t>
    </rPh>
    <rPh sb="6" eb="9">
      <t>シサンゼイ</t>
    </rPh>
    <rPh sb="10" eb="13">
      <t>ジドウシャ</t>
    </rPh>
    <rPh sb="13" eb="14">
      <t>ゼイ</t>
    </rPh>
    <rPh sb="15" eb="18">
      <t>フドウサン</t>
    </rPh>
    <rPh sb="18" eb="20">
      <t>シュトク</t>
    </rPh>
    <rPh sb="20" eb="21">
      <t>ゼイ</t>
    </rPh>
    <rPh sb="22" eb="25">
      <t>インシゼイ</t>
    </rPh>
    <rPh sb="26" eb="29">
      <t>ショウヒゼイ</t>
    </rPh>
    <rPh sb="29" eb="31">
      <t>ノウフ</t>
    </rPh>
    <rPh sb="31" eb="32">
      <t>ガク</t>
    </rPh>
    <rPh sb="32" eb="33">
      <t>トウ</t>
    </rPh>
    <phoneticPr fontId="1"/>
  </si>
  <si>
    <t>電車代、バス代、タクシー代、宿泊費等</t>
    <rPh sb="0" eb="2">
      <t>デンシャ</t>
    </rPh>
    <rPh sb="2" eb="3">
      <t>ダイ</t>
    </rPh>
    <rPh sb="6" eb="7">
      <t>ダイ</t>
    </rPh>
    <rPh sb="12" eb="13">
      <t>ダイ</t>
    </rPh>
    <rPh sb="14" eb="18">
      <t>シュクハクヒトウ</t>
    </rPh>
    <phoneticPr fontId="1"/>
  </si>
  <si>
    <t>電話料、切手代、電報料、インターネット回線使用料等</t>
    <rPh sb="0" eb="2">
      <t>デンワ</t>
    </rPh>
    <rPh sb="2" eb="3">
      <t>リョウ</t>
    </rPh>
    <rPh sb="4" eb="6">
      <t>キッテ</t>
    </rPh>
    <rPh sb="6" eb="7">
      <t>ダイ</t>
    </rPh>
    <rPh sb="8" eb="11">
      <t>デンポウリョウ</t>
    </rPh>
    <rPh sb="19" eb="21">
      <t>カイセン</t>
    </rPh>
    <rPh sb="21" eb="24">
      <t>シヨウリョウ</t>
    </rPh>
    <rPh sb="24" eb="25">
      <t>トウ</t>
    </rPh>
    <phoneticPr fontId="1"/>
  </si>
  <si>
    <t>チラシ・折込広告の費用、販促物品等にかかる費用</t>
    <rPh sb="4" eb="6">
      <t>オリコミ</t>
    </rPh>
    <rPh sb="6" eb="8">
      <t>コウコク</t>
    </rPh>
    <rPh sb="9" eb="11">
      <t>ヒヨウ</t>
    </rPh>
    <rPh sb="12" eb="14">
      <t>ハンソク</t>
    </rPh>
    <rPh sb="14" eb="16">
      <t>ブッピン</t>
    </rPh>
    <rPh sb="16" eb="17">
      <t>トウ</t>
    </rPh>
    <rPh sb="21" eb="23">
      <t>ヒヨウ</t>
    </rPh>
    <phoneticPr fontId="1"/>
  </si>
  <si>
    <t>取引先等を接待するために要する飲食費・中元・歳暮・旅行や遊興の費用</t>
    <rPh sb="0" eb="2">
      <t>トリヒキ</t>
    </rPh>
    <rPh sb="2" eb="4">
      <t>サキトウ</t>
    </rPh>
    <rPh sb="5" eb="7">
      <t>セッタイ</t>
    </rPh>
    <rPh sb="12" eb="13">
      <t>ヨウ</t>
    </rPh>
    <rPh sb="15" eb="18">
      <t>インショクヒ</t>
    </rPh>
    <rPh sb="19" eb="21">
      <t>チュウゲン</t>
    </rPh>
    <rPh sb="22" eb="24">
      <t>セイボ</t>
    </rPh>
    <rPh sb="25" eb="27">
      <t>リョコウ</t>
    </rPh>
    <rPh sb="28" eb="30">
      <t>ユウキョウ</t>
    </rPh>
    <rPh sb="31" eb="33">
      <t>ヒヨウ</t>
    </rPh>
    <phoneticPr fontId="1"/>
  </si>
  <si>
    <t>火災保険料や自動車保険料等</t>
    <rPh sb="0" eb="2">
      <t>カサイ</t>
    </rPh>
    <rPh sb="2" eb="5">
      <t>ホケンリョウ</t>
    </rPh>
    <rPh sb="6" eb="9">
      <t>ジドウシャ</t>
    </rPh>
    <rPh sb="9" eb="11">
      <t>ホケン</t>
    </rPh>
    <rPh sb="11" eb="13">
      <t>リョウトウ</t>
    </rPh>
    <phoneticPr fontId="1"/>
  </si>
  <si>
    <t>店舗や事業用資産の修理代金（内容や金額によっては減価償却が必要となります）</t>
    <rPh sb="0" eb="2">
      <t>テンポ</t>
    </rPh>
    <rPh sb="3" eb="6">
      <t>ジギョウヨウ</t>
    </rPh>
    <rPh sb="6" eb="8">
      <t>シサン</t>
    </rPh>
    <rPh sb="9" eb="11">
      <t>シュウリ</t>
    </rPh>
    <rPh sb="11" eb="13">
      <t>ダイキン</t>
    </rPh>
    <rPh sb="14" eb="16">
      <t>ナイヨウ</t>
    </rPh>
    <rPh sb="17" eb="19">
      <t>キンガク</t>
    </rPh>
    <rPh sb="24" eb="26">
      <t>ゲンカ</t>
    </rPh>
    <rPh sb="26" eb="28">
      <t>ショウキャク</t>
    </rPh>
    <rPh sb="29" eb="31">
      <t>ヒツヨウ</t>
    </rPh>
    <phoneticPr fontId="1"/>
  </si>
  <si>
    <t>帳簿類、文房具、ガソリン等の消耗品購入代金（10万円未満の少額備品を含む）</t>
    <rPh sb="0" eb="2">
      <t>チョウボ</t>
    </rPh>
    <rPh sb="2" eb="3">
      <t>ルイ</t>
    </rPh>
    <rPh sb="4" eb="7">
      <t>ブンボウグ</t>
    </rPh>
    <rPh sb="12" eb="13">
      <t>トウ</t>
    </rPh>
    <rPh sb="14" eb="16">
      <t>ショウモウ</t>
    </rPh>
    <rPh sb="16" eb="17">
      <t>ヒン</t>
    </rPh>
    <rPh sb="17" eb="19">
      <t>コウニュウ</t>
    </rPh>
    <rPh sb="19" eb="21">
      <t>ダイキン</t>
    </rPh>
    <rPh sb="24" eb="26">
      <t>マンエン</t>
    </rPh>
    <rPh sb="26" eb="28">
      <t>ミマン</t>
    </rPh>
    <rPh sb="29" eb="31">
      <t>ショウガク</t>
    </rPh>
    <rPh sb="31" eb="33">
      <t>ビヒン</t>
    </rPh>
    <rPh sb="34" eb="35">
      <t>フク</t>
    </rPh>
    <phoneticPr fontId="1"/>
  </si>
  <si>
    <t>建物、機械、車両、器具備品、開業費等の償却費</t>
    <rPh sb="0" eb="2">
      <t>タテモノ</t>
    </rPh>
    <rPh sb="3" eb="5">
      <t>キカイ</t>
    </rPh>
    <rPh sb="6" eb="8">
      <t>シャリョウ</t>
    </rPh>
    <rPh sb="9" eb="11">
      <t>キグ</t>
    </rPh>
    <rPh sb="11" eb="13">
      <t>ビヒン</t>
    </rPh>
    <rPh sb="14" eb="16">
      <t>カイギョウ</t>
    </rPh>
    <rPh sb="16" eb="17">
      <t>ヒ</t>
    </rPh>
    <rPh sb="17" eb="18">
      <t>トウ</t>
    </rPh>
    <rPh sb="19" eb="21">
      <t>ショウキャク</t>
    </rPh>
    <rPh sb="21" eb="22">
      <t>ヒ</t>
    </rPh>
    <phoneticPr fontId="1"/>
  </si>
  <si>
    <t>事業主が負担する従業員の健康保険・厚生年金等の掛金、慰安・衛生等の費用</t>
    <rPh sb="0" eb="3">
      <t>ジギョウヌシ</t>
    </rPh>
    <rPh sb="4" eb="6">
      <t>フタン</t>
    </rPh>
    <rPh sb="8" eb="11">
      <t>ジュウギョウイン</t>
    </rPh>
    <rPh sb="12" eb="14">
      <t>ケンコウ</t>
    </rPh>
    <rPh sb="14" eb="16">
      <t>ホケン</t>
    </rPh>
    <rPh sb="17" eb="19">
      <t>コウセイ</t>
    </rPh>
    <rPh sb="19" eb="22">
      <t>ネンキントウ</t>
    </rPh>
    <rPh sb="23" eb="25">
      <t>カケキン</t>
    </rPh>
    <rPh sb="26" eb="28">
      <t>イアン</t>
    </rPh>
    <rPh sb="29" eb="31">
      <t>エイセイ</t>
    </rPh>
    <rPh sb="31" eb="32">
      <t>トウ</t>
    </rPh>
    <rPh sb="33" eb="35">
      <t>ヒヨウ</t>
    </rPh>
    <phoneticPr fontId="1"/>
  </si>
  <si>
    <t>事業場の支出で上記の区分に当てはまらない費用</t>
    <rPh sb="0" eb="3">
      <t>ジギョウジョウ</t>
    </rPh>
    <rPh sb="4" eb="6">
      <t>シシュツ</t>
    </rPh>
    <rPh sb="7" eb="9">
      <t>ジョウキ</t>
    </rPh>
    <rPh sb="10" eb="12">
      <t>クブン</t>
    </rPh>
    <rPh sb="13" eb="14">
      <t>ア</t>
    </rPh>
    <rPh sb="20" eb="22">
      <t>ヒヨウ</t>
    </rPh>
    <phoneticPr fontId="1"/>
  </si>
  <si>
    <t>借入金利息、手形等の割引料</t>
    <rPh sb="0" eb="2">
      <t>カリイレ</t>
    </rPh>
    <rPh sb="2" eb="3">
      <t>キン</t>
    </rPh>
    <rPh sb="3" eb="5">
      <t>リソク</t>
    </rPh>
    <rPh sb="6" eb="9">
      <t>テガタトウ</t>
    </rPh>
    <rPh sb="10" eb="13">
      <t>ワリビキリョウ</t>
    </rPh>
    <phoneticPr fontId="1"/>
  </si>
  <si>
    <t>土地・建物等の賃貸費用</t>
    <rPh sb="0" eb="2">
      <t>トチ</t>
    </rPh>
    <rPh sb="3" eb="5">
      <t>タテモノ</t>
    </rPh>
    <rPh sb="5" eb="6">
      <t>トウ</t>
    </rPh>
    <rPh sb="7" eb="9">
      <t>チンタイ</t>
    </rPh>
    <rPh sb="9" eb="11">
      <t>ヒヨウ</t>
    </rPh>
    <phoneticPr fontId="1"/>
  </si>
  <si>
    <t>回収不能となった売掛金</t>
    <rPh sb="0" eb="2">
      <t>カイシュウ</t>
    </rPh>
    <rPh sb="2" eb="4">
      <t>フノウ</t>
    </rPh>
    <rPh sb="8" eb="10">
      <t>ウリカケ</t>
    </rPh>
    <rPh sb="10" eb="11">
      <t>キン</t>
    </rPh>
    <phoneticPr fontId="1"/>
  </si>
  <si>
    <t>従業員に対する給与・賞与</t>
    <rPh sb="0" eb="3">
      <t>ジュウギョウイン</t>
    </rPh>
    <rPh sb="4" eb="5">
      <t>タイ</t>
    </rPh>
    <rPh sb="7" eb="9">
      <t>キュウヨ</t>
    </rPh>
    <rPh sb="10" eb="12">
      <t>ショウヨ</t>
    </rPh>
    <phoneticPr fontId="1"/>
  </si>
  <si>
    <t>家族従業員に対する給与・賞与（青色申告者で届け出済のもの）</t>
    <rPh sb="0" eb="2">
      <t>カゾク</t>
    </rPh>
    <rPh sb="2" eb="5">
      <t>ジュウギョウイン</t>
    </rPh>
    <rPh sb="6" eb="7">
      <t>タイ</t>
    </rPh>
    <rPh sb="9" eb="11">
      <t>キュウヨ</t>
    </rPh>
    <rPh sb="12" eb="14">
      <t>ショウヨ</t>
    </rPh>
    <rPh sb="15" eb="17">
      <t>アオイロ</t>
    </rPh>
    <rPh sb="17" eb="19">
      <t>シンコク</t>
    </rPh>
    <rPh sb="19" eb="20">
      <t>シャ</t>
    </rPh>
    <rPh sb="21" eb="22">
      <t>トド</t>
    </rPh>
    <rPh sb="23" eb="24">
      <t>デ</t>
    </rPh>
    <rPh sb="24" eb="25">
      <t>スミ</t>
    </rPh>
    <phoneticPr fontId="1"/>
  </si>
  <si>
    <t>加工等、製造や建築・工事等の一部を外部の者に委託して支払った費用</t>
    <rPh sb="0" eb="2">
      <t>カコウ</t>
    </rPh>
    <rPh sb="2" eb="3">
      <t>トウ</t>
    </rPh>
    <rPh sb="4" eb="6">
      <t>セイゾウ</t>
    </rPh>
    <rPh sb="7" eb="9">
      <t>ケンチク</t>
    </rPh>
    <rPh sb="10" eb="12">
      <t>コウジ</t>
    </rPh>
    <rPh sb="12" eb="13">
      <t>トウ</t>
    </rPh>
    <rPh sb="14" eb="16">
      <t>イチブ</t>
    </rPh>
    <rPh sb="17" eb="19">
      <t>ガイブ</t>
    </rPh>
    <rPh sb="20" eb="21">
      <t>モノ</t>
    </rPh>
    <rPh sb="22" eb="24">
      <t>イタク</t>
    </rPh>
    <rPh sb="26" eb="28">
      <t>シハラ</t>
    </rPh>
    <rPh sb="30" eb="32">
      <t>ヒヨウ</t>
    </rPh>
    <phoneticPr fontId="1"/>
  </si>
  <si>
    <t>発生時</t>
    <rPh sb="0" eb="2">
      <t>ハッセイ</t>
    </rPh>
    <rPh sb="2" eb="3">
      <t>ジ</t>
    </rPh>
    <phoneticPr fontId="1"/>
  </si>
  <si>
    <t>受取時</t>
    <rPh sb="0" eb="2">
      <t>ウケトリ</t>
    </rPh>
    <rPh sb="2" eb="3">
      <t>ジ</t>
    </rPh>
    <phoneticPr fontId="1"/>
  </si>
  <si>
    <t>支払時</t>
    <rPh sb="0" eb="2">
      <t>シハライ</t>
    </rPh>
    <rPh sb="2" eb="3">
      <t>ジ</t>
    </rPh>
    <phoneticPr fontId="1"/>
  </si>
  <si>
    <t>―</t>
    <phoneticPr fontId="1"/>
  </si>
  <si>
    <t>借方</t>
    <rPh sb="0" eb="2">
      <t>カリカタ</t>
    </rPh>
    <phoneticPr fontId="1"/>
  </si>
  <si>
    <t>出納帳への金額記載</t>
    <rPh sb="0" eb="3">
      <t>スイトウチョウ</t>
    </rPh>
    <rPh sb="5" eb="7">
      <t>キンガク</t>
    </rPh>
    <rPh sb="7" eb="9">
      <t>キサイ</t>
    </rPh>
    <phoneticPr fontId="1"/>
  </si>
  <si>
    <t>(貸方)</t>
    <rPh sb="1" eb="3">
      <t>カシカタ</t>
    </rPh>
    <phoneticPr fontId="1"/>
  </si>
  <si>
    <t>貸方</t>
    <rPh sb="0" eb="2">
      <t>カシカタ</t>
    </rPh>
    <phoneticPr fontId="1"/>
  </si>
  <si>
    <t>(借方)</t>
    <rPh sb="1" eb="3">
      <t>カリカタ</t>
    </rPh>
    <phoneticPr fontId="1"/>
  </si>
  <si>
    <t>現金等で即時に支払いした仕入の金額</t>
    <rPh sb="0" eb="2">
      <t>ゲンキン</t>
    </rPh>
    <rPh sb="2" eb="3">
      <t>トウ</t>
    </rPh>
    <rPh sb="4" eb="6">
      <t>ソクジ</t>
    </rPh>
    <rPh sb="7" eb="9">
      <t>シハライ</t>
    </rPh>
    <rPh sb="12" eb="14">
      <t>シイレ</t>
    </rPh>
    <rPh sb="15" eb="17">
      <t>キンガク</t>
    </rPh>
    <phoneticPr fontId="1"/>
  </si>
  <si>
    <t>金額等</t>
    <rPh sb="0" eb="3">
      <t>キンガクトウ</t>
    </rPh>
    <phoneticPr fontId="1"/>
  </si>
  <si>
    <t>回収/支払時</t>
    <rPh sb="0" eb="2">
      <t>カイシュウ</t>
    </rPh>
    <rPh sb="3" eb="5">
      <t>シハライ</t>
    </rPh>
    <rPh sb="5" eb="6">
      <t>ジ</t>
    </rPh>
    <phoneticPr fontId="1"/>
  </si>
  <si>
    <t>回収日</t>
    <rPh sb="0" eb="2">
      <t>カイシュウ</t>
    </rPh>
    <rPh sb="2" eb="3">
      <t>ビ</t>
    </rPh>
    <phoneticPr fontId="1"/>
  </si>
  <si>
    <t>当面使用しません</t>
    <rPh sb="0" eb="2">
      <t>トウメン</t>
    </rPh>
    <rPh sb="2" eb="4">
      <t>シヨウ</t>
    </rPh>
    <phoneticPr fontId="1"/>
  </si>
  <si>
    <t>留意事項</t>
    <rPh sb="0" eb="2">
      <t>リュウイ</t>
    </rPh>
    <rPh sb="2" eb="4">
      <t>ジコウ</t>
    </rPh>
    <phoneticPr fontId="1"/>
  </si>
  <si>
    <t>※出納帳に同様</t>
    <rPh sb="1" eb="4">
      <t>スイトウチョウ</t>
    </rPh>
    <rPh sb="5" eb="7">
      <t>ドウヨウ</t>
    </rPh>
    <phoneticPr fontId="1"/>
  </si>
  <si>
    <t>※出納帳による</t>
    <rPh sb="1" eb="4">
      <t>スイトウチョウ</t>
    </rPh>
    <phoneticPr fontId="1"/>
  </si>
  <si>
    <t>○ 金銭出納帳</t>
    <rPh sb="2" eb="4">
      <t>キンセン</t>
    </rPh>
    <rPh sb="4" eb="7">
      <t>スイトウチョウ</t>
    </rPh>
    <phoneticPr fontId="4"/>
  </si>
  <si>
    <t>内　　　　容</t>
    <rPh sb="0" eb="1">
      <t>ウチ</t>
    </rPh>
    <rPh sb="5" eb="6">
      <t>カタチ</t>
    </rPh>
    <phoneticPr fontId="4"/>
  </si>
  <si>
    <t>残　高</t>
    <rPh sb="0" eb="1">
      <t>ザン</t>
    </rPh>
    <rPh sb="2" eb="3">
      <t>タカ</t>
    </rPh>
    <phoneticPr fontId="4"/>
  </si>
  <si>
    <t>仕入</t>
    <rPh sb="0" eb="2">
      <t>シイ</t>
    </rPh>
    <phoneticPr fontId="1"/>
  </si>
  <si>
    <t>1月</t>
    <rPh sb="1" eb="2">
      <t>ガツ</t>
    </rPh>
    <phoneticPr fontId="1"/>
  </si>
  <si>
    <t>2月</t>
  </si>
  <si>
    <t>3月</t>
  </si>
  <si>
    <t>4月</t>
  </si>
  <si>
    <t>5月</t>
  </si>
  <si>
    <t>6月</t>
  </si>
  <si>
    <t>7月</t>
  </si>
  <si>
    <t>8月</t>
  </si>
  <si>
    <t>9月</t>
  </si>
  <si>
    <t>10月</t>
  </si>
  <si>
    <t>11月</t>
  </si>
  <si>
    <t>12月</t>
  </si>
  <si>
    <t>区分</t>
    <rPh sb="0" eb="2">
      <t>クブン</t>
    </rPh>
    <phoneticPr fontId="1"/>
  </si>
  <si>
    <t>番号</t>
    <rPh sb="0" eb="2">
      <t>バンゴウ</t>
    </rPh>
    <phoneticPr fontId="1"/>
  </si>
  <si>
    <t>科目名</t>
    <rPh sb="0" eb="2">
      <t>カモク</t>
    </rPh>
    <rPh sb="2" eb="3">
      <t>メイ</t>
    </rPh>
    <phoneticPr fontId="1"/>
  </si>
  <si>
    <t>引当金等</t>
    <rPh sb="0" eb="2">
      <t>ヒキアテ</t>
    </rPh>
    <rPh sb="2" eb="3">
      <t>キン</t>
    </rPh>
    <rPh sb="3" eb="4">
      <t>トウ</t>
    </rPh>
    <phoneticPr fontId="1"/>
  </si>
  <si>
    <t>売上計</t>
    <rPh sb="0" eb="2">
      <t>ウリアゲ</t>
    </rPh>
    <rPh sb="2" eb="3">
      <t>ケイ</t>
    </rPh>
    <phoneticPr fontId="1"/>
  </si>
  <si>
    <t>売上原価計</t>
    <rPh sb="0" eb="2">
      <t>ウリアゲ</t>
    </rPh>
    <rPh sb="2" eb="4">
      <t>ゲンカ</t>
    </rPh>
    <rPh sb="4" eb="5">
      <t>ケイ</t>
    </rPh>
    <phoneticPr fontId="1"/>
  </si>
  <si>
    <t>差引金額</t>
    <rPh sb="0" eb="2">
      <t>サシヒキ</t>
    </rPh>
    <rPh sb="2" eb="4">
      <t>キンガク</t>
    </rPh>
    <phoneticPr fontId="1"/>
  </si>
  <si>
    <t>経費計</t>
    <rPh sb="0" eb="2">
      <t>ケイヒ</t>
    </rPh>
    <rPh sb="2" eb="3">
      <t>ケイ</t>
    </rPh>
    <phoneticPr fontId="1"/>
  </si>
  <si>
    <t>貸倒引当金繰戻</t>
    <rPh sb="0" eb="2">
      <t>カシダオレ</t>
    </rPh>
    <rPh sb="2" eb="4">
      <t>ヒキアテ</t>
    </rPh>
    <rPh sb="4" eb="5">
      <t>キン</t>
    </rPh>
    <rPh sb="5" eb="7">
      <t>クリモドシ</t>
    </rPh>
    <phoneticPr fontId="1"/>
  </si>
  <si>
    <t>―</t>
    <phoneticPr fontId="1"/>
  </si>
  <si>
    <t>貸倒引当金</t>
    <rPh sb="0" eb="2">
      <t>カシダオレ</t>
    </rPh>
    <rPh sb="2" eb="4">
      <t>ヒキアテ</t>
    </rPh>
    <rPh sb="4" eb="5">
      <t>キン</t>
    </rPh>
    <phoneticPr fontId="1"/>
  </si>
  <si>
    <t>青色申告特別控除前所得</t>
    <rPh sb="0" eb="2">
      <t>アオイロ</t>
    </rPh>
    <rPh sb="2" eb="4">
      <t>シンコク</t>
    </rPh>
    <rPh sb="4" eb="6">
      <t>トクベツ</t>
    </rPh>
    <rPh sb="6" eb="8">
      <t>コウジョ</t>
    </rPh>
    <rPh sb="8" eb="9">
      <t>マエ</t>
    </rPh>
    <rPh sb="9" eb="11">
      <t>ショトク</t>
    </rPh>
    <phoneticPr fontId="1"/>
  </si>
  <si>
    <t>資産の部計</t>
    <rPh sb="0" eb="2">
      <t>シサン</t>
    </rPh>
    <rPh sb="3" eb="4">
      <t>ブ</t>
    </rPh>
    <rPh sb="4" eb="5">
      <t>ケイ</t>
    </rPh>
    <phoneticPr fontId="1"/>
  </si>
  <si>
    <t>資本・負債の部計</t>
    <rPh sb="0" eb="2">
      <t>シホン</t>
    </rPh>
    <rPh sb="3" eb="5">
      <t>フサイ</t>
    </rPh>
    <rPh sb="6" eb="7">
      <t>ブ</t>
    </rPh>
    <rPh sb="7" eb="8">
      <t>ケイ</t>
    </rPh>
    <phoneticPr fontId="1"/>
  </si>
  <si>
    <t>資本・負債の部</t>
    <rPh sb="0" eb="2">
      <t>シホン</t>
    </rPh>
    <rPh sb="3" eb="5">
      <t>フサイ</t>
    </rPh>
    <rPh sb="6" eb="7">
      <t>ブ</t>
    </rPh>
    <phoneticPr fontId="1"/>
  </si>
  <si>
    <t>氏　名</t>
    <rPh sb="0" eb="1">
      <t>シ</t>
    </rPh>
    <rPh sb="2" eb="3">
      <t>メイ</t>
    </rPh>
    <phoneticPr fontId="1"/>
  </si>
  <si>
    <t>期首(前期末)金額</t>
    <rPh sb="0" eb="2">
      <t>キシュ</t>
    </rPh>
    <rPh sb="3" eb="5">
      <t>ゼンキ</t>
    </rPh>
    <rPh sb="5" eb="6">
      <t>マツ</t>
    </rPh>
    <rPh sb="7" eb="9">
      <t>キンガク</t>
    </rPh>
    <phoneticPr fontId="1"/>
  </si>
  <si>
    <r>
      <t xml:space="preserve">売上/仕入帳 </t>
    </r>
    <r>
      <rPr>
        <sz val="11"/>
        <color theme="1"/>
        <rFont val="ＭＳ Ｐゴシック"/>
        <family val="3"/>
        <charset val="128"/>
      </rPr>
      <t>〃</t>
    </r>
    <r>
      <rPr>
        <sz val="11"/>
        <color theme="1"/>
        <rFont val="HG正楷書体-PRO"/>
        <family val="4"/>
        <charset val="128"/>
      </rPr>
      <t xml:space="preserve"> </t>
    </r>
    <rPh sb="0" eb="2">
      <t>ウリアゲ</t>
    </rPh>
    <rPh sb="3" eb="5">
      <t>シイレ</t>
    </rPh>
    <rPh sb="5" eb="6">
      <t>チョウ</t>
    </rPh>
    <phoneticPr fontId="1"/>
  </si>
  <si>
    <t>　※出納帳、預金元</t>
    <rPh sb="2" eb="4">
      <t>スイトウ</t>
    </rPh>
    <rPh sb="4" eb="5">
      <t>チョウ</t>
    </rPh>
    <rPh sb="6" eb="8">
      <t>ヨキン</t>
    </rPh>
    <rPh sb="8" eb="9">
      <t>モト</t>
    </rPh>
    <phoneticPr fontId="1"/>
  </si>
  <si>
    <t>　　帳等への金額記</t>
    <rPh sb="2" eb="3">
      <t>チョウ</t>
    </rPh>
    <rPh sb="3" eb="4">
      <t>トウ</t>
    </rPh>
    <rPh sb="6" eb="8">
      <t>キンガク</t>
    </rPh>
    <rPh sb="8" eb="9">
      <t>キ</t>
    </rPh>
    <phoneticPr fontId="1"/>
  </si>
  <si>
    <t>　　載箇所概説です。</t>
    <rPh sb="2" eb="3">
      <t>ノ</t>
    </rPh>
    <rPh sb="3" eb="5">
      <t>カショ</t>
    </rPh>
    <rPh sb="5" eb="7">
      <t>ガイセツ</t>
    </rPh>
    <phoneticPr fontId="1"/>
  </si>
  <si>
    <t>　　詳細は説明シー</t>
    <rPh sb="2" eb="4">
      <t>ショウサイ</t>
    </rPh>
    <rPh sb="5" eb="7">
      <t>セツメイ</t>
    </rPh>
    <phoneticPr fontId="1"/>
  </si>
  <si>
    <t>　　を参照してくだ</t>
    <rPh sb="3" eb="5">
      <t>サンショウ</t>
    </rPh>
    <phoneticPr fontId="1"/>
  </si>
  <si>
    <t>　　さい。</t>
    <phoneticPr fontId="1"/>
  </si>
  <si>
    <t>１～３番の網掛け欄に必要項目を入力してください。</t>
    <rPh sb="3" eb="4">
      <t>バン</t>
    </rPh>
    <rPh sb="5" eb="7">
      <t>アミカ</t>
    </rPh>
    <rPh sb="8" eb="9">
      <t>ラン</t>
    </rPh>
    <rPh sb="10" eb="12">
      <t>ヒツヨウ</t>
    </rPh>
    <rPh sb="12" eb="14">
      <t>コウモク</t>
    </rPh>
    <rPh sb="15" eb="17">
      <t>ニュウリョク</t>
    </rPh>
    <phoneticPr fontId="1"/>
  </si>
  <si>
    <t>１</t>
    <phoneticPr fontId="1"/>
  </si>
  <si>
    <t>使用年度</t>
    <rPh sb="0" eb="2">
      <t>シヨウ</t>
    </rPh>
    <rPh sb="2" eb="4">
      <t>ネンド</t>
    </rPh>
    <phoneticPr fontId="1"/>
  </si>
  <si>
    <t>平成</t>
    <rPh sb="0" eb="2">
      <t>ヘイセイ</t>
    </rPh>
    <phoneticPr fontId="1"/>
  </si>
  <si>
    <t>年</t>
    <rPh sb="0" eb="1">
      <t>ネン</t>
    </rPh>
    <phoneticPr fontId="1"/>
  </si>
  <si>
    <t>２</t>
    <phoneticPr fontId="1"/>
  </si>
  <si>
    <t>使用者氏名（名称）</t>
    <rPh sb="0" eb="3">
      <t>シヨウシャ</t>
    </rPh>
    <rPh sb="3" eb="5">
      <t>シメイ</t>
    </rPh>
    <rPh sb="6" eb="8">
      <t>メイショウ</t>
    </rPh>
    <phoneticPr fontId="1"/>
  </si>
  <si>
    <t>３</t>
    <phoneticPr fontId="1"/>
  </si>
  <si>
    <t>資産負債の前期末金額（単位：円）</t>
    <rPh sb="0" eb="2">
      <t>シサン</t>
    </rPh>
    <rPh sb="2" eb="4">
      <t>フサイ</t>
    </rPh>
    <rPh sb="5" eb="7">
      <t>ゼンキ</t>
    </rPh>
    <rPh sb="7" eb="8">
      <t>マツ</t>
    </rPh>
    <rPh sb="8" eb="10">
      <t>キンガク</t>
    </rPh>
    <rPh sb="11" eb="13">
      <t>タンイ</t>
    </rPh>
    <rPh sb="14" eb="15">
      <t>エン</t>
    </rPh>
    <phoneticPr fontId="1"/>
  </si>
  <si>
    <t>※前期末の貸借対照表から、事業主貸借、所得金額を除いた残額を移記します。</t>
    <rPh sb="1" eb="4">
      <t>ゼンキマツ</t>
    </rPh>
    <rPh sb="5" eb="7">
      <t>タイシャク</t>
    </rPh>
    <rPh sb="7" eb="10">
      <t>タイショウヒョウ</t>
    </rPh>
    <rPh sb="13" eb="16">
      <t>ジギョウヌシ</t>
    </rPh>
    <rPh sb="16" eb="18">
      <t>タイシャク</t>
    </rPh>
    <rPh sb="19" eb="21">
      <t>ショトク</t>
    </rPh>
    <rPh sb="21" eb="23">
      <t>キンガク</t>
    </rPh>
    <rPh sb="24" eb="25">
      <t>ノゾ</t>
    </rPh>
    <rPh sb="27" eb="29">
      <t>ザンガク</t>
    </rPh>
    <rPh sb="30" eb="31">
      <t>ウツ</t>
    </rPh>
    <rPh sb="31" eb="32">
      <t>キ</t>
    </rPh>
    <phoneticPr fontId="1"/>
  </si>
  <si>
    <t>※空欄には、「科目一覧シート」で適宜の科目を設定できます。</t>
    <rPh sb="1" eb="3">
      <t>クウラン</t>
    </rPh>
    <rPh sb="7" eb="9">
      <t>カモク</t>
    </rPh>
    <rPh sb="9" eb="11">
      <t>イチラン</t>
    </rPh>
    <rPh sb="16" eb="18">
      <t>テキギ</t>
    </rPh>
    <rPh sb="19" eb="21">
      <t>カモク</t>
    </rPh>
    <rPh sb="22" eb="24">
      <t>セッテイ</t>
    </rPh>
    <phoneticPr fontId="1"/>
  </si>
  <si>
    <t>１月分計 （月末現金残高）</t>
    <rPh sb="1" eb="3">
      <t>ツキブン</t>
    </rPh>
    <rPh sb="3" eb="4">
      <t>ケイ</t>
    </rPh>
    <rPh sb="6" eb="8">
      <t>ゲツマツ</t>
    </rPh>
    <rPh sb="8" eb="10">
      <t>ゲンキン</t>
    </rPh>
    <rPh sb="10" eb="12">
      <t>ザンダカ</t>
    </rPh>
    <phoneticPr fontId="1"/>
  </si>
  <si>
    <t xml:space="preserve">前期からの繰越高 </t>
    <rPh sb="0" eb="2">
      <t>ゼンキ</t>
    </rPh>
    <rPh sb="5" eb="7">
      <t>クリコシ</t>
    </rPh>
    <rPh sb="7" eb="8">
      <t>ダカ</t>
    </rPh>
    <phoneticPr fontId="1"/>
  </si>
  <si>
    <t>―</t>
    <phoneticPr fontId="1"/>
  </si>
  <si>
    <t>１月分計 （月末預金残高）</t>
    <rPh sb="1" eb="3">
      <t>ツキブン</t>
    </rPh>
    <rPh sb="3" eb="4">
      <t>ケイ</t>
    </rPh>
    <rPh sb="6" eb="8">
      <t>ゲツマツ</t>
    </rPh>
    <rPh sb="8" eb="10">
      <t>ヨキン</t>
    </rPh>
    <rPh sb="10" eb="12">
      <t>ザンダカ</t>
    </rPh>
    <phoneticPr fontId="1"/>
  </si>
  <si>
    <t>○ 売 上 ( 売 掛 ) 帳</t>
    <rPh sb="2" eb="3">
      <t>バイ</t>
    </rPh>
    <rPh sb="4" eb="5">
      <t>カミ</t>
    </rPh>
    <rPh sb="8" eb="9">
      <t>バイ</t>
    </rPh>
    <rPh sb="10" eb="11">
      <t>カカリ</t>
    </rPh>
    <rPh sb="14" eb="15">
      <t>チョウ</t>
    </rPh>
    <phoneticPr fontId="1"/>
  </si>
  <si>
    <t>○ 仕 入 ( 買 掛 ) 帳</t>
    <rPh sb="2" eb="3">
      <t>ツコウ</t>
    </rPh>
    <rPh sb="4" eb="5">
      <t>ニュウ</t>
    </rPh>
    <rPh sb="8" eb="9">
      <t>バイ</t>
    </rPh>
    <rPh sb="10" eb="11">
      <t>カカリ</t>
    </rPh>
    <rPh sb="14" eb="15">
      <t>チョウ</t>
    </rPh>
    <phoneticPr fontId="1"/>
  </si>
  <si>
    <t>月</t>
    <rPh sb="0" eb="1">
      <t>ツキ</t>
    </rPh>
    <phoneticPr fontId="1"/>
  </si>
  <si>
    <t>日</t>
    <rPh sb="0" eb="1">
      <t>ヒ</t>
    </rPh>
    <phoneticPr fontId="1"/>
  </si>
  <si>
    <t>請求(締)日</t>
    <rPh sb="0" eb="2">
      <t>セイキュウ</t>
    </rPh>
    <rPh sb="3" eb="4">
      <t>シ</t>
    </rPh>
    <rPh sb="5" eb="6">
      <t>ヒ</t>
    </rPh>
    <phoneticPr fontId="1"/>
  </si>
  <si>
    <t>前</t>
    <rPh sb="0" eb="1">
      <t>マエ</t>
    </rPh>
    <phoneticPr fontId="1"/>
  </si>
  <si>
    <t>（１月分）</t>
    <rPh sb="2" eb="4">
      <t>ツキブン</t>
    </rPh>
    <phoneticPr fontId="1"/>
  </si>
  <si>
    <t>　各部の合計額及び元入金は自動入力されます。</t>
    <rPh sb="1" eb="2">
      <t>カク</t>
    </rPh>
    <rPh sb="2" eb="3">
      <t>ブ</t>
    </rPh>
    <rPh sb="4" eb="6">
      <t>ゴウケイ</t>
    </rPh>
    <rPh sb="6" eb="7">
      <t>ガク</t>
    </rPh>
    <rPh sb="7" eb="8">
      <t>オヨ</t>
    </rPh>
    <rPh sb="9" eb="10">
      <t>モト</t>
    </rPh>
    <rPh sb="10" eb="11">
      <t>イ</t>
    </rPh>
    <rPh sb="11" eb="12">
      <t>キン</t>
    </rPh>
    <rPh sb="13" eb="15">
      <t>ジドウ</t>
    </rPh>
    <rPh sb="15" eb="17">
      <t>ニュウリョク</t>
    </rPh>
    <phoneticPr fontId="1"/>
  </si>
  <si>
    <r>
      <t>上記仕入の値引き又は返品の金額　</t>
    </r>
    <r>
      <rPr>
        <sz val="10"/>
        <color theme="1"/>
        <rFont val="HG丸ｺﾞｼｯｸM-PRO"/>
        <family val="3"/>
        <charset val="128"/>
      </rPr>
      <t>※現金仕入の値引（割戻）の際のみ使用</t>
    </r>
    <rPh sb="0" eb="2">
      <t>ジョウキ</t>
    </rPh>
    <rPh sb="2" eb="4">
      <t>シイレ</t>
    </rPh>
    <rPh sb="5" eb="7">
      <t>ネビ</t>
    </rPh>
    <rPh sb="8" eb="9">
      <t>マタ</t>
    </rPh>
    <rPh sb="10" eb="12">
      <t>ヘンピン</t>
    </rPh>
    <rPh sb="13" eb="15">
      <t>キンガク</t>
    </rPh>
    <rPh sb="19" eb="21">
      <t>シイレ</t>
    </rPh>
    <rPh sb="22" eb="24">
      <t>ネビ</t>
    </rPh>
    <rPh sb="25" eb="27">
      <t>ワリモドシ</t>
    </rPh>
    <phoneticPr fontId="1"/>
  </si>
  <si>
    <t>―</t>
  </si>
  <si>
    <t>―</t>
    <phoneticPr fontId="1"/>
  </si>
  <si>
    <t>減価償却累計額</t>
    <rPh sb="0" eb="2">
      <t>ゲンカ</t>
    </rPh>
    <rPh sb="2" eb="4">
      <t>ショウキャク</t>
    </rPh>
    <rPh sb="4" eb="7">
      <t>ルイケイガク</t>
    </rPh>
    <phoneticPr fontId="1"/>
  </si>
  <si>
    <t>　このシステムは、個人青色申告（一般）用の「貸借対照表」作成に向けた簡易の記帳システムです。</t>
    <rPh sb="9" eb="11">
      <t>コジン</t>
    </rPh>
    <rPh sb="11" eb="13">
      <t>アオイロ</t>
    </rPh>
    <rPh sb="13" eb="15">
      <t>シンコク</t>
    </rPh>
    <rPh sb="16" eb="18">
      <t>イッパン</t>
    </rPh>
    <rPh sb="19" eb="20">
      <t>ヨウ</t>
    </rPh>
    <rPh sb="22" eb="24">
      <t>タイシャク</t>
    </rPh>
    <rPh sb="24" eb="27">
      <t>タイショウヒョウ</t>
    </rPh>
    <rPh sb="28" eb="30">
      <t>サクセイ</t>
    </rPh>
    <rPh sb="31" eb="32">
      <t>ム</t>
    </rPh>
    <rPh sb="34" eb="36">
      <t>カンイ</t>
    </rPh>
    <rPh sb="37" eb="39">
      <t>キチョウ</t>
    </rPh>
    <phoneticPr fontId="1"/>
  </si>
  <si>
    <t>　以降の書式では、全て、この一覧表の科目番号を使用します。</t>
    <rPh sb="1" eb="3">
      <t>イコウ</t>
    </rPh>
    <rPh sb="4" eb="6">
      <t>ショシキ</t>
    </rPh>
    <rPh sb="9" eb="10">
      <t>スベ</t>
    </rPh>
    <rPh sb="14" eb="16">
      <t>イチラン</t>
    </rPh>
    <rPh sb="16" eb="17">
      <t>ヒョウ</t>
    </rPh>
    <rPh sb="18" eb="20">
      <t>カモク</t>
    </rPh>
    <rPh sb="20" eb="22">
      <t>バンゴウ</t>
    </rPh>
    <rPh sb="23" eb="25">
      <t>シヨウ</t>
    </rPh>
    <phoneticPr fontId="1"/>
  </si>
  <si>
    <t>　また、決算書の科目空欄部分に該当する箇所（一覧表上の黄色網かけ部）は任意の</t>
    <rPh sb="4" eb="7">
      <t>ケッサンショ</t>
    </rPh>
    <rPh sb="8" eb="10">
      <t>カモク</t>
    </rPh>
    <rPh sb="10" eb="12">
      <t>クウラン</t>
    </rPh>
    <rPh sb="12" eb="14">
      <t>ブブン</t>
    </rPh>
    <rPh sb="15" eb="17">
      <t>ガイトウ</t>
    </rPh>
    <rPh sb="19" eb="21">
      <t>カショ</t>
    </rPh>
    <rPh sb="22" eb="24">
      <t>イチラン</t>
    </rPh>
    <rPh sb="24" eb="25">
      <t>ヒョウ</t>
    </rPh>
    <rPh sb="25" eb="26">
      <t>ウエ</t>
    </rPh>
    <rPh sb="27" eb="29">
      <t>キイロ</t>
    </rPh>
    <rPh sb="29" eb="30">
      <t>アミ</t>
    </rPh>
    <rPh sb="32" eb="33">
      <t>ブ</t>
    </rPh>
    <rPh sb="35" eb="37">
      <t>ニンイ</t>
    </rPh>
    <phoneticPr fontId="1"/>
  </si>
  <si>
    <t>科目を追加することができます。</t>
    <rPh sb="0" eb="2">
      <t>カモク</t>
    </rPh>
    <rPh sb="3" eb="5">
      <t>ツイカ</t>
    </rPh>
    <phoneticPr fontId="1"/>
  </si>
  <si>
    <t>科目番号を黄色網かけ部に追加してください。</t>
    <rPh sb="0" eb="2">
      <t>カモク</t>
    </rPh>
    <rPh sb="2" eb="4">
      <t>バンゴウ</t>
    </rPh>
    <rPh sb="5" eb="7">
      <t>キイロ</t>
    </rPh>
    <rPh sb="7" eb="8">
      <t>アミ</t>
    </rPh>
    <rPh sb="10" eb="11">
      <t>ブ</t>
    </rPh>
    <rPh sb="12" eb="14">
      <t>ツイカ</t>
    </rPh>
    <phoneticPr fontId="1"/>
  </si>
  <si>
    <t>　追加に際しては、一覧表のシート下部に基本設定科目がありますので、参照の上で</t>
    <rPh sb="1" eb="3">
      <t>ツイカ</t>
    </rPh>
    <rPh sb="4" eb="5">
      <t>サイ</t>
    </rPh>
    <rPh sb="9" eb="11">
      <t>イチラン</t>
    </rPh>
    <rPh sb="11" eb="12">
      <t>ヒョウ</t>
    </rPh>
    <rPh sb="16" eb="18">
      <t>カブ</t>
    </rPh>
    <rPh sb="19" eb="21">
      <t>キホン</t>
    </rPh>
    <rPh sb="21" eb="23">
      <t>セッテイ</t>
    </rPh>
    <rPh sb="23" eb="25">
      <t>カモク</t>
    </rPh>
    <rPh sb="33" eb="35">
      <t>サンショウ</t>
    </rPh>
    <rPh sb="36" eb="37">
      <t>ウエ</t>
    </rPh>
    <phoneticPr fontId="1"/>
  </si>
  <si>
    <t>　　科目は変更しないでください。</t>
    <rPh sb="2" eb="4">
      <t>カモク</t>
    </rPh>
    <rPh sb="5" eb="7">
      <t>ヘンコウ</t>
    </rPh>
    <phoneticPr fontId="1"/>
  </si>
  <si>
    <t>荷造運賃手数料</t>
    <rPh sb="0" eb="2">
      <t>ニヅク</t>
    </rPh>
    <rPh sb="2" eb="4">
      <t>ウンチン</t>
    </rPh>
    <rPh sb="4" eb="7">
      <t>テスウリョウ</t>
    </rPh>
    <phoneticPr fontId="1"/>
  </si>
  <si>
    <t>○ 月次損益計算書</t>
    <rPh sb="2" eb="3">
      <t>ツキ</t>
    </rPh>
    <rPh sb="3" eb="4">
      <t>ジ</t>
    </rPh>
    <rPh sb="4" eb="6">
      <t>ソンエキ</t>
    </rPh>
    <rPh sb="6" eb="9">
      <t>ケイサンショ</t>
    </rPh>
    <phoneticPr fontId="1"/>
  </si>
  <si>
    <t>○ 月次貸借対照表</t>
    <rPh sb="2" eb="3">
      <t>ツキ</t>
    </rPh>
    <rPh sb="3" eb="4">
      <t>ジ</t>
    </rPh>
    <rPh sb="4" eb="6">
      <t>タイシャク</t>
    </rPh>
    <rPh sb="6" eb="9">
      <t>タイショウヒョウ</t>
    </rPh>
    <phoneticPr fontId="1"/>
  </si>
  <si>
    <t>　青色申告決算書に合わせた科目設定とし、各科目の具体的な経費内容等を記載して</t>
    <rPh sb="1" eb="8">
      <t>アオイロシンコクケッサンショ</t>
    </rPh>
    <rPh sb="9" eb="10">
      <t>ア</t>
    </rPh>
    <rPh sb="13" eb="15">
      <t>カモク</t>
    </rPh>
    <rPh sb="15" eb="17">
      <t>セッテイ</t>
    </rPh>
    <rPh sb="20" eb="21">
      <t>カク</t>
    </rPh>
    <rPh sb="21" eb="23">
      <t>カモク</t>
    </rPh>
    <rPh sb="24" eb="27">
      <t>グタイテキ</t>
    </rPh>
    <rPh sb="28" eb="30">
      <t>ケイヒ</t>
    </rPh>
    <rPh sb="30" eb="33">
      <t>ナイヨウトウ</t>
    </rPh>
    <rPh sb="34" eb="36">
      <t>キサイ</t>
    </rPh>
    <phoneticPr fontId="1"/>
  </si>
  <si>
    <t>います。</t>
    <phoneticPr fontId="1"/>
  </si>
  <si>
    <t>　※システム上の関数には、シート下部の基本設定科目が反映しますので、基本設定</t>
    <rPh sb="6" eb="7">
      <t>ジョウ</t>
    </rPh>
    <rPh sb="8" eb="10">
      <t>カンスウ</t>
    </rPh>
    <rPh sb="16" eb="18">
      <t>カブ</t>
    </rPh>
    <rPh sb="19" eb="21">
      <t>キホン</t>
    </rPh>
    <rPh sb="21" eb="23">
      <t>セッテイ</t>
    </rPh>
    <rPh sb="23" eb="25">
      <t>カモク</t>
    </rPh>
    <rPh sb="26" eb="28">
      <t>ハンエイ</t>
    </rPh>
    <rPh sb="34" eb="36">
      <t>キホン</t>
    </rPh>
    <rPh sb="36" eb="38">
      <t>セッテイ</t>
    </rPh>
    <phoneticPr fontId="1"/>
  </si>
  <si>
    <t>　使用する年度（和暦）や帳表に付記する名称、期首の貸借対照表残高を設定します。</t>
    <rPh sb="1" eb="3">
      <t>シヨウ</t>
    </rPh>
    <rPh sb="5" eb="7">
      <t>ネンド</t>
    </rPh>
    <rPh sb="8" eb="10">
      <t>ワレキ</t>
    </rPh>
    <rPh sb="12" eb="14">
      <t>チョウヒョウ</t>
    </rPh>
    <rPh sb="15" eb="17">
      <t>フキ</t>
    </rPh>
    <rPh sb="19" eb="21">
      <t>メイショウ</t>
    </rPh>
    <rPh sb="22" eb="24">
      <t>キシュ</t>
    </rPh>
    <rPh sb="25" eb="27">
      <t>タイシャク</t>
    </rPh>
    <rPh sb="27" eb="30">
      <t>タイショウヒョウ</t>
    </rPh>
    <rPh sb="30" eb="32">
      <t>ザンダカ</t>
    </rPh>
    <rPh sb="33" eb="35">
      <t>セッテイ</t>
    </rPh>
    <phoneticPr fontId="1"/>
  </si>
  <si>
    <t>　貸借対照表を作成しない場合は、期首金額の設定の必要はありませんが、出納帳・</t>
    <rPh sb="1" eb="3">
      <t>タイシャク</t>
    </rPh>
    <rPh sb="3" eb="6">
      <t>タイショウヒョウ</t>
    </rPh>
    <rPh sb="7" eb="9">
      <t>サクセイ</t>
    </rPh>
    <rPh sb="12" eb="14">
      <t>バアイ</t>
    </rPh>
    <rPh sb="16" eb="18">
      <t>キシュ</t>
    </rPh>
    <rPh sb="18" eb="20">
      <t>キンガク</t>
    </rPh>
    <rPh sb="21" eb="23">
      <t>セッテイ</t>
    </rPh>
    <rPh sb="24" eb="26">
      <t>ヒツヨウ</t>
    </rPh>
    <rPh sb="34" eb="36">
      <t>スイトウ</t>
    </rPh>
    <rPh sb="36" eb="37">
      <t>チョウ</t>
    </rPh>
    <phoneticPr fontId="1"/>
  </si>
  <si>
    <t>　※貸借対照表上の科目空欄部は、上記の科目一覧で設定した科目が反映します。</t>
    <rPh sb="2" eb="4">
      <t>タイシャク</t>
    </rPh>
    <rPh sb="4" eb="7">
      <t>タイショウヒョウ</t>
    </rPh>
    <rPh sb="7" eb="8">
      <t>ジョウ</t>
    </rPh>
    <rPh sb="9" eb="11">
      <t>カモク</t>
    </rPh>
    <rPh sb="11" eb="13">
      <t>クウラン</t>
    </rPh>
    <rPh sb="13" eb="14">
      <t>ブ</t>
    </rPh>
    <rPh sb="16" eb="18">
      <t>ジョウキ</t>
    </rPh>
    <rPh sb="19" eb="21">
      <t>カモク</t>
    </rPh>
    <rPh sb="21" eb="23">
      <t>イチラン</t>
    </rPh>
    <rPh sb="24" eb="26">
      <t>セッテイ</t>
    </rPh>
    <rPh sb="28" eb="30">
      <t>カモク</t>
    </rPh>
    <rPh sb="31" eb="33">
      <t>ハンエイ</t>
    </rPh>
    <phoneticPr fontId="1"/>
  </si>
  <si>
    <t>　ここでは、毎月の金銭出納帳・預金元帳を月別とし、エクセルシートを区分してい</t>
    <rPh sb="6" eb="8">
      <t>マイツキ</t>
    </rPh>
    <rPh sb="9" eb="11">
      <t>キンセン</t>
    </rPh>
    <rPh sb="11" eb="13">
      <t>スイトウ</t>
    </rPh>
    <rPh sb="13" eb="14">
      <t>チョウ</t>
    </rPh>
    <rPh sb="15" eb="17">
      <t>ヨキン</t>
    </rPh>
    <rPh sb="17" eb="19">
      <t>モトチョウ</t>
    </rPh>
    <rPh sb="20" eb="22">
      <t>ツキベツ</t>
    </rPh>
    <rPh sb="33" eb="35">
      <t>クブン</t>
    </rPh>
    <phoneticPr fontId="1"/>
  </si>
  <si>
    <t>ます。</t>
    <phoneticPr fontId="1"/>
  </si>
  <si>
    <t>　現金の取引には金銭出納帳の「日付・科目番号・取引内容・取引金額・備考」を、</t>
    <rPh sb="1" eb="3">
      <t>ゲンキン</t>
    </rPh>
    <rPh sb="4" eb="6">
      <t>トリヒキ</t>
    </rPh>
    <rPh sb="8" eb="10">
      <t>キンセン</t>
    </rPh>
    <rPh sb="10" eb="13">
      <t>スイトウチョウ</t>
    </rPh>
    <rPh sb="15" eb="17">
      <t>ヒヅケ</t>
    </rPh>
    <rPh sb="18" eb="20">
      <t>カモク</t>
    </rPh>
    <rPh sb="20" eb="22">
      <t>バンゴウ</t>
    </rPh>
    <rPh sb="23" eb="25">
      <t>トリヒキ</t>
    </rPh>
    <rPh sb="25" eb="27">
      <t>ナイヨウ</t>
    </rPh>
    <rPh sb="28" eb="30">
      <t>トリヒキ</t>
    </rPh>
    <rPh sb="30" eb="32">
      <t>キンガク</t>
    </rPh>
    <rPh sb="33" eb="35">
      <t>ビコウ</t>
    </rPh>
    <phoneticPr fontId="1"/>
  </si>
  <si>
    <t>預金の取引には預金元帳の同欄に入力してください。</t>
    <rPh sb="0" eb="2">
      <t>ヨキン</t>
    </rPh>
    <rPh sb="3" eb="5">
      <t>トリヒキ</t>
    </rPh>
    <rPh sb="7" eb="9">
      <t>ヨキン</t>
    </rPh>
    <rPh sb="9" eb="11">
      <t>モトチョウ</t>
    </rPh>
    <rPh sb="12" eb="13">
      <t>ドウ</t>
    </rPh>
    <rPh sb="13" eb="14">
      <t>ラン</t>
    </rPh>
    <rPh sb="15" eb="17">
      <t>ニュウリョク</t>
    </rPh>
    <phoneticPr fontId="1"/>
  </si>
  <si>
    <t>　いずれも流動資産勘定の科目ですので、金銭又は預金が増加する取引の際には借方</t>
    <rPh sb="5" eb="7">
      <t>リュウドウ</t>
    </rPh>
    <rPh sb="7" eb="9">
      <t>シサン</t>
    </rPh>
    <rPh sb="9" eb="11">
      <t>カンジョウ</t>
    </rPh>
    <rPh sb="12" eb="14">
      <t>カモク</t>
    </rPh>
    <rPh sb="19" eb="21">
      <t>キンセン</t>
    </rPh>
    <rPh sb="21" eb="22">
      <t>マタ</t>
    </rPh>
    <rPh sb="23" eb="25">
      <t>ヨキン</t>
    </rPh>
    <rPh sb="26" eb="28">
      <t>ゾウカ</t>
    </rPh>
    <rPh sb="30" eb="32">
      <t>トリヒキ</t>
    </rPh>
    <rPh sb="33" eb="34">
      <t>サイ</t>
    </rPh>
    <rPh sb="36" eb="38">
      <t>カリカタ</t>
    </rPh>
    <phoneticPr fontId="1"/>
  </si>
  <si>
    <t>（左）に、減少する取引の際には貸方（右）に金額を入力します。</t>
    <rPh sb="1" eb="2">
      <t>ヒダリ</t>
    </rPh>
    <rPh sb="5" eb="7">
      <t>ゲンショウ</t>
    </rPh>
    <rPh sb="9" eb="11">
      <t>トリヒキ</t>
    </rPh>
    <rPh sb="12" eb="13">
      <t>サイ</t>
    </rPh>
    <rPh sb="15" eb="17">
      <t>カシカタ</t>
    </rPh>
    <rPh sb="18" eb="19">
      <t>ミギ</t>
    </rPh>
    <rPh sb="21" eb="23">
      <t>キンガク</t>
    </rPh>
    <rPh sb="24" eb="26">
      <t>ニュウリョク</t>
    </rPh>
    <phoneticPr fontId="1"/>
  </si>
  <si>
    <t>　なお、掛による売上・仕入は後述の売掛帳及び仕入帳シートにより処理しますので</t>
    <rPh sb="4" eb="5">
      <t>カケ</t>
    </rPh>
    <rPh sb="8" eb="10">
      <t>ウリアゲ</t>
    </rPh>
    <rPh sb="11" eb="13">
      <t>シイレ</t>
    </rPh>
    <rPh sb="14" eb="16">
      <t>コウジュツ</t>
    </rPh>
    <rPh sb="17" eb="20">
      <t>ウリカケチョウ</t>
    </rPh>
    <rPh sb="20" eb="21">
      <t>オヨ</t>
    </rPh>
    <rPh sb="22" eb="25">
      <t>シイレチョウ</t>
    </rPh>
    <rPh sb="31" eb="33">
      <t>ショリ</t>
    </rPh>
    <phoneticPr fontId="1"/>
  </si>
  <si>
    <t>売上及び仕入に関しては、以下の要領で出納帳等に入力してください。</t>
    <rPh sb="0" eb="2">
      <t>ウリアゲ</t>
    </rPh>
    <rPh sb="2" eb="3">
      <t>オヨ</t>
    </rPh>
    <rPh sb="4" eb="6">
      <t>シイレ</t>
    </rPh>
    <rPh sb="7" eb="8">
      <t>カン</t>
    </rPh>
    <rPh sb="12" eb="14">
      <t>イカ</t>
    </rPh>
    <rPh sb="15" eb="17">
      <t>ヨウリョウ</t>
    </rPh>
    <rPh sb="18" eb="21">
      <t>スイトウチョウ</t>
    </rPh>
    <rPh sb="21" eb="22">
      <t>トウ</t>
    </rPh>
    <rPh sb="23" eb="25">
      <t>ニュウリョク</t>
    </rPh>
    <phoneticPr fontId="1"/>
  </si>
  <si>
    <t>科目</t>
    <rPh sb="0" eb="2">
      <t>カモク</t>
    </rPh>
    <phoneticPr fontId="1"/>
  </si>
  <si>
    <t>内容</t>
    <rPh sb="0" eb="2">
      <t>ナイヨウ</t>
    </rPh>
    <phoneticPr fontId="1"/>
  </si>
  <si>
    <t>備考</t>
    <rPh sb="0" eb="2">
      <t>ビコウ</t>
    </rPh>
    <phoneticPr fontId="1"/>
  </si>
  <si>
    <t xml:space="preserve"> １ 現金売上</t>
    <rPh sb="3" eb="7">
      <t>ゲンキンウリアゲ</t>
    </rPh>
    <phoneticPr fontId="1"/>
  </si>
  <si>
    <t>適宜</t>
    <rPh sb="0" eb="2">
      <t>テキギ</t>
    </rPh>
    <phoneticPr fontId="1"/>
  </si>
  <si>
    <t>相手先等適宜</t>
    <rPh sb="0" eb="4">
      <t>アイテサキトウ</t>
    </rPh>
    <rPh sb="4" eb="6">
      <t>テキギ</t>
    </rPh>
    <phoneticPr fontId="1"/>
  </si>
  <si>
    <t xml:space="preserve"> ２ 掛代金の回収</t>
    <rPh sb="3" eb="4">
      <t>カケ</t>
    </rPh>
    <rPh sb="4" eb="6">
      <t>ダイキン</t>
    </rPh>
    <rPh sb="7" eb="9">
      <t>カイシュウ</t>
    </rPh>
    <phoneticPr fontId="1"/>
  </si>
  <si>
    <t xml:space="preserve"> ３ 値引現金の返金</t>
    <rPh sb="3" eb="5">
      <t>ネビキ</t>
    </rPh>
    <rPh sb="5" eb="7">
      <t>ゲンキン</t>
    </rPh>
    <rPh sb="8" eb="10">
      <t>ヘンキン</t>
    </rPh>
    <phoneticPr fontId="1"/>
  </si>
  <si>
    <t xml:space="preserve"> ４ 掛売上の発生</t>
    <rPh sb="3" eb="4">
      <t>カケ</t>
    </rPh>
    <rPh sb="4" eb="6">
      <t>ウリアゲ</t>
    </rPh>
    <rPh sb="7" eb="9">
      <t>ハッセイ</t>
    </rPh>
    <phoneticPr fontId="1"/>
  </si>
  <si>
    <t>出納帳等には記載しません</t>
    <rPh sb="0" eb="3">
      <t>スイトウチョウ</t>
    </rPh>
    <rPh sb="3" eb="4">
      <t>トウ</t>
    </rPh>
    <rPh sb="6" eb="8">
      <t>キサイ</t>
    </rPh>
    <phoneticPr fontId="1"/>
  </si>
  <si>
    <t xml:space="preserve"> ５ 現金仕入</t>
    <rPh sb="3" eb="5">
      <t>ゲンキン</t>
    </rPh>
    <rPh sb="5" eb="7">
      <t>シイレ</t>
    </rPh>
    <phoneticPr fontId="1"/>
  </si>
  <si>
    <t>仕入</t>
    <rPh sb="0" eb="2">
      <t>シイレ</t>
    </rPh>
    <phoneticPr fontId="1"/>
  </si>
  <si>
    <t xml:space="preserve"> ６ 掛代金の支払い</t>
    <rPh sb="3" eb="4">
      <t>カケ</t>
    </rPh>
    <rPh sb="4" eb="6">
      <t>ダイキン</t>
    </rPh>
    <rPh sb="7" eb="9">
      <t>シハラ</t>
    </rPh>
    <phoneticPr fontId="1"/>
  </si>
  <si>
    <t xml:space="preserve"> ７ 仕入値引返金等</t>
    <rPh sb="3" eb="5">
      <t>シイレ</t>
    </rPh>
    <rPh sb="5" eb="7">
      <t>ネビキ</t>
    </rPh>
    <rPh sb="7" eb="9">
      <t>ヘンキン</t>
    </rPh>
    <rPh sb="9" eb="10">
      <t>トウ</t>
    </rPh>
    <phoneticPr fontId="1"/>
  </si>
  <si>
    <t xml:space="preserve"> ８ 掛仕入</t>
    <rPh sb="3" eb="4">
      <t>カケ</t>
    </rPh>
    <rPh sb="4" eb="6">
      <t>シイレ</t>
    </rPh>
    <phoneticPr fontId="1"/>
  </si>
  <si>
    <t>　掛による売上・仕入の取引を入力します。</t>
    <rPh sb="1" eb="2">
      <t>カケ</t>
    </rPh>
    <rPh sb="5" eb="7">
      <t>ウリアゲ</t>
    </rPh>
    <rPh sb="8" eb="10">
      <t>シイレ</t>
    </rPh>
    <rPh sb="11" eb="13">
      <t>トリヒキ</t>
    </rPh>
    <rPh sb="14" eb="16">
      <t>ニュウリョク</t>
    </rPh>
    <phoneticPr fontId="1"/>
  </si>
  <si>
    <t>　前期末の売掛金及び買掛金がある場合は「前年分」欄に、必ず期首設定の金額と同</t>
    <rPh sb="1" eb="3">
      <t>ゼンキ</t>
    </rPh>
    <rPh sb="3" eb="4">
      <t>マツ</t>
    </rPh>
    <rPh sb="5" eb="7">
      <t>ウリカケ</t>
    </rPh>
    <rPh sb="7" eb="8">
      <t>キン</t>
    </rPh>
    <rPh sb="8" eb="9">
      <t>オヨ</t>
    </rPh>
    <rPh sb="10" eb="13">
      <t>カイカケキン</t>
    </rPh>
    <rPh sb="16" eb="18">
      <t>バアイ</t>
    </rPh>
    <rPh sb="20" eb="22">
      <t>ゼンネン</t>
    </rPh>
    <rPh sb="22" eb="23">
      <t>ブン</t>
    </rPh>
    <rPh sb="24" eb="25">
      <t>ラン</t>
    </rPh>
    <rPh sb="27" eb="28">
      <t>カナラ</t>
    </rPh>
    <rPh sb="29" eb="31">
      <t>キシュ</t>
    </rPh>
    <rPh sb="31" eb="33">
      <t>セッテイ</t>
    </rPh>
    <rPh sb="34" eb="36">
      <t>キンガク</t>
    </rPh>
    <rPh sb="37" eb="38">
      <t>オナ</t>
    </rPh>
    <phoneticPr fontId="1"/>
  </si>
  <si>
    <t>じ金額となるよう内訳を入力してください。</t>
    <rPh sb="1" eb="3">
      <t>キンガク</t>
    </rPh>
    <rPh sb="8" eb="10">
      <t>ウチワケ</t>
    </rPh>
    <rPh sb="11" eb="13">
      <t>ニュウリョク</t>
    </rPh>
    <phoneticPr fontId="1"/>
  </si>
  <si>
    <t>　使用の要領は以下のとおりです。</t>
    <rPh sb="1" eb="3">
      <t>シヨウ</t>
    </rPh>
    <rPh sb="4" eb="6">
      <t>ヨウリョウ</t>
    </rPh>
    <rPh sb="7" eb="9">
      <t>イカ</t>
    </rPh>
    <phoneticPr fontId="1"/>
  </si>
  <si>
    <t xml:space="preserve"> １ 売掛金又は買掛金の発生時</t>
    <rPh sb="3" eb="5">
      <t>ウリカケ</t>
    </rPh>
    <rPh sb="5" eb="6">
      <t>キン</t>
    </rPh>
    <rPh sb="6" eb="7">
      <t>マタ</t>
    </rPh>
    <rPh sb="8" eb="11">
      <t>カイカケキン</t>
    </rPh>
    <rPh sb="12" eb="14">
      <t>ハッセイ</t>
    </rPh>
    <rPh sb="14" eb="15">
      <t>ジ</t>
    </rPh>
    <phoneticPr fontId="1"/>
  </si>
  <si>
    <t>　  該当の発生月の欄に区分（適宜）、請求日（適宜）、取引金額（必須）、取引先名</t>
    <rPh sb="3" eb="5">
      <t>ガイトウ</t>
    </rPh>
    <rPh sb="6" eb="8">
      <t>ハッセイ</t>
    </rPh>
    <rPh sb="8" eb="9">
      <t>ツキ</t>
    </rPh>
    <rPh sb="10" eb="11">
      <t>ラン</t>
    </rPh>
    <rPh sb="12" eb="14">
      <t>クブン</t>
    </rPh>
    <rPh sb="15" eb="17">
      <t>テキギ</t>
    </rPh>
    <rPh sb="19" eb="21">
      <t>セイキュウ</t>
    </rPh>
    <rPh sb="21" eb="22">
      <t>ビ</t>
    </rPh>
    <rPh sb="23" eb="25">
      <t>テキギ</t>
    </rPh>
    <rPh sb="27" eb="29">
      <t>トリヒキ</t>
    </rPh>
    <rPh sb="29" eb="31">
      <t>キンガク</t>
    </rPh>
    <rPh sb="32" eb="34">
      <t>ヒッス</t>
    </rPh>
    <rPh sb="36" eb="38">
      <t>トリヒキ</t>
    </rPh>
    <rPh sb="38" eb="39">
      <t>サキ</t>
    </rPh>
    <rPh sb="39" eb="40">
      <t>メイ</t>
    </rPh>
    <phoneticPr fontId="1"/>
  </si>
  <si>
    <t xml:space="preserve"> （必須）を入力します。</t>
    <rPh sb="2" eb="4">
      <t>ヒッス</t>
    </rPh>
    <rPh sb="6" eb="8">
      <t>ニュウリョク</t>
    </rPh>
    <phoneticPr fontId="1"/>
  </si>
  <si>
    <t xml:space="preserve"> ２ 代金回収又は支払時</t>
    <rPh sb="3" eb="5">
      <t>ダイキン</t>
    </rPh>
    <rPh sb="5" eb="7">
      <t>カイシュウ</t>
    </rPh>
    <rPh sb="7" eb="8">
      <t>マタ</t>
    </rPh>
    <rPh sb="9" eb="11">
      <t>シハライ</t>
    </rPh>
    <rPh sb="11" eb="12">
      <t>ジ</t>
    </rPh>
    <phoneticPr fontId="1"/>
  </si>
  <si>
    <t>　  支払月、支払日を入力します（各必須）。</t>
    <rPh sb="3" eb="5">
      <t>シハライ</t>
    </rPh>
    <rPh sb="5" eb="6">
      <t>ツキ</t>
    </rPh>
    <rPh sb="7" eb="10">
      <t>シハライビ</t>
    </rPh>
    <rPh sb="11" eb="13">
      <t>ニュウリョク</t>
    </rPh>
    <rPh sb="17" eb="18">
      <t>カク</t>
    </rPh>
    <rPh sb="18" eb="20">
      <t>ヒッス</t>
    </rPh>
    <phoneticPr fontId="1"/>
  </si>
  <si>
    <t>　  支払に際して、値引き等があった場合は、金額を訂正してください。</t>
    <rPh sb="3" eb="5">
      <t>シハライ</t>
    </rPh>
    <rPh sb="6" eb="7">
      <t>サイ</t>
    </rPh>
    <rPh sb="10" eb="12">
      <t>ネビ</t>
    </rPh>
    <rPh sb="13" eb="14">
      <t>トウ</t>
    </rPh>
    <rPh sb="18" eb="20">
      <t>バアイ</t>
    </rPh>
    <rPh sb="22" eb="24">
      <t>キンガク</t>
    </rPh>
    <rPh sb="25" eb="27">
      <t>テイセイ</t>
    </rPh>
    <phoneticPr fontId="1"/>
  </si>
  <si>
    <t>　 （掛け値引きについては出納帳での記帳は行いません。）</t>
    <rPh sb="3" eb="4">
      <t>カ</t>
    </rPh>
    <rPh sb="5" eb="7">
      <t>ネビ</t>
    </rPh>
    <rPh sb="13" eb="16">
      <t>スイトウチョウ</t>
    </rPh>
    <rPh sb="18" eb="20">
      <t>キチョウ</t>
    </rPh>
    <rPh sb="21" eb="22">
      <t>オコナ</t>
    </rPh>
    <phoneticPr fontId="1"/>
  </si>
  <si>
    <t>　 ※同日付の出納帳又は預金元帳への入力も必ず行ってください。</t>
    <rPh sb="3" eb="5">
      <t>ドウジツ</t>
    </rPh>
    <rPh sb="5" eb="6">
      <t>ヅケ</t>
    </rPh>
    <rPh sb="7" eb="10">
      <t>スイトウチョウ</t>
    </rPh>
    <rPh sb="10" eb="11">
      <t>マタ</t>
    </rPh>
    <rPh sb="12" eb="14">
      <t>ヨキン</t>
    </rPh>
    <rPh sb="14" eb="16">
      <t>モトチョウ</t>
    </rPh>
    <rPh sb="18" eb="20">
      <t>ニュウリョク</t>
    </rPh>
    <rPh sb="21" eb="22">
      <t>カナラ</t>
    </rPh>
    <rPh sb="23" eb="24">
      <t>オコナ</t>
    </rPh>
    <phoneticPr fontId="1"/>
  </si>
  <si>
    <t>　　 売掛入金（152）、買掛支払（312）…上記出納帳等の記載要領参照</t>
    <rPh sb="3" eb="5">
      <t>ウリカケ</t>
    </rPh>
    <rPh sb="5" eb="7">
      <t>ニュウキン</t>
    </rPh>
    <rPh sb="13" eb="15">
      <t>カイカケ</t>
    </rPh>
    <rPh sb="15" eb="17">
      <t>シハライ</t>
    </rPh>
    <rPh sb="23" eb="25">
      <t>ジョウキ</t>
    </rPh>
    <rPh sb="25" eb="29">
      <t>スイトウチョウトウ</t>
    </rPh>
    <rPh sb="30" eb="32">
      <t>キサイ</t>
    </rPh>
    <rPh sb="32" eb="34">
      <t>ヨウリョウ</t>
    </rPh>
    <rPh sb="34" eb="36">
      <t>サンショウ</t>
    </rPh>
    <phoneticPr fontId="1"/>
  </si>
  <si>
    <t>　各月又は年末までの前掲記帳ができれば、月次決算書・決算書は自動的に完成して</t>
    <rPh sb="1" eb="3">
      <t>カクツキ</t>
    </rPh>
    <rPh sb="3" eb="4">
      <t>マタ</t>
    </rPh>
    <rPh sb="5" eb="7">
      <t>ネンマツ</t>
    </rPh>
    <rPh sb="10" eb="12">
      <t>ゼンケイ</t>
    </rPh>
    <rPh sb="12" eb="14">
      <t>キチョウ</t>
    </rPh>
    <rPh sb="20" eb="22">
      <t>ツキジ</t>
    </rPh>
    <rPh sb="22" eb="24">
      <t>ケッサン</t>
    </rPh>
    <rPh sb="24" eb="25">
      <t>ショ</t>
    </rPh>
    <rPh sb="26" eb="29">
      <t>ケッサンショ</t>
    </rPh>
    <rPh sb="30" eb="33">
      <t>ジドウテキ</t>
    </rPh>
    <rPh sb="34" eb="36">
      <t>カンセイ</t>
    </rPh>
    <phoneticPr fontId="1"/>
  </si>
  <si>
    <t>　入力等の誤りを検証するため、以下のチェック欄を設けていますので、確認の上、</t>
    <rPh sb="1" eb="3">
      <t>ニュウリョク</t>
    </rPh>
    <rPh sb="3" eb="4">
      <t>トウ</t>
    </rPh>
    <rPh sb="5" eb="6">
      <t>アヤマ</t>
    </rPh>
    <rPh sb="8" eb="10">
      <t>ケンショウ</t>
    </rPh>
    <rPh sb="15" eb="17">
      <t>イカ</t>
    </rPh>
    <rPh sb="22" eb="23">
      <t>ラン</t>
    </rPh>
    <rPh sb="24" eb="25">
      <t>モウ</t>
    </rPh>
    <rPh sb="33" eb="35">
      <t>カクニン</t>
    </rPh>
    <rPh sb="36" eb="37">
      <t>ウエ</t>
    </rPh>
    <phoneticPr fontId="1"/>
  </si>
  <si>
    <t>適宜補正を行ってください。</t>
    <rPh sb="0" eb="2">
      <t>テキギ</t>
    </rPh>
    <rPh sb="2" eb="4">
      <t>ホセイ</t>
    </rPh>
    <rPh sb="5" eb="6">
      <t>オコナ</t>
    </rPh>
    <phoneticPr fontId="1"/>
  </si>
  <si>
    <t xml:space="preserve"> １ 月次決算のチェック</t>
    <rPh sb="3" eb="5">
      <t>ツキジ</t>
    </rPh>
    <rPh sb="5" eb="7">
      <t>ケッサン</t>
    </rPh>
    <phoneticPr fontId="1"/>
  </si>
  <si>
    <t xml:space="preserve">     月次決算書の２ページ目、月次貸借対照表の下部欄外（セル87～90）に損益計算</t>
    <rPh sb="5" eb="7">
      <t>ツキジ</t>
    </rPh>
    <rPh sb="7" eb="9">
      <t>ケッサン</t>
    </rPh>
    <rPh sb="9" eb="10">
      <t>ショ</t>
    </rPh>
    <rPh sb="15" eb="16">
      <t>メ</t>
    </rPh>
    <rPh sb="17" eb="19">
      <t>ツキジ</t>
    </rPh>
    <rPh sb="19" eb="21">
      <t>タイシャク</t>
    </rPh>
    <rPh sb="21" eb="24">
      <t>タイショウヒョウ</t>
    </rPh>
    <rPh sb="25" eb="27">
      <t>カブ</t>
    </rPh>
    <rPh sb="27" eb="29">
      <t>ランガイ</t>
    </rPh>
    <rPh sb="39" eb="41">
      <t>ソンエキ</t>
    </rPh>
    <rPh sb="41" eb="43">
      <t>ケイサン</t>
    </rPh>
    <phoneticPr fontId="1"/>
  </si>
  <si>
    <t xml:space="preserve">  と貸借による利益金額の突合、資産負債の合計額突合、不突合の場合の差額等のチェ</t>
    <rPh sb="3" eb="5">
      <t>タイシャク</t>
    </rPh>
    <rPh sb="8" eb="10">
      <t>リエキ</t>
    </rPh>
    <rPh sb="10" eb="12">
      <t>キンガク</t>
    </rPh>
    <rPh sb="13" eb="15">
      <t>トツゴウ</t>
    </rPh>
    <rPh sb="16" eb="18">
      <t>シサン</t>
    </rPh>
    <rPh sb="18" eb="20">
      <t>フサイ</t>
    </rPh>
    <rPh sb="21" eb="23">
      <t>ゴウケイ</t>
    </rPh>
    <rPh sb="23" eb="24">
      <t>ガク</t>
    </rPh>
    <rPh sb="24" eb="26">
      <t>トツゴウ</t>
    </rPh>
    <rPh sb="27" eb="28">
      <t>フ</t>
    </rPh>
    <rPh sb="28" eb="30">
      <t>トツゴウ</t>
    </rPh>
    <rPh sb="31" eb="33">
      <t>バアイ</t>
    </rPh>
    <rPh sb="34" eb="36">
      <t>サガク</t>
    </rPh>
    <rPh sb="36" eb="37">
      <t>トウ</t>
    </rPh>
    <phoneticPr fontId="1"/>
  </si>
  <si>
    <t xml:space="preserve">  ック欄を設けています。</t>
    <rPh sb="4" eb="5">
      <t>ラン</t>
    </rPh>
    <rPh sb="6" eb="7">
      <t>モウ</t>
    </rPh>
    <phoneticPr fontId="1"/>
  </si>
  <si>
    <t xml:space="preserve">     ※突合している場合は、この欄に何も表示されません。</t>
    <rPh sb="6" eb="8">
      <t>トツゴウ</t>
    </rPh>
    <rPh sb="12" eb="14">
      <t>バアイ</t>
    </rPh>
    <rPh sb="18" eb="19">
      <t>ラン</t>
    </rPh>
    <rPh sb="20" eb="21">
      <t>ナニ</t>
    </rPh>
    <rPh sb="22" eb="24">
      <t>ヒョウジ</t>
    </rPh>
    <phoneticPr fontId="1"/>
  </si>
  <si>
    <t xml:space="preserve"> ２ 決算書（年次）のチェック</t>
    <rPh sb="3" eb="6">
      <t>ケッサンショ</t>
    </rPh>
    <rPh sb="7" eb="9">
      <t>ネンジ</t>
    </rPh>
    <phoneticPr fontId="1"/>
  </si>
  <si>
    <t>　  決算書右側の期末貸借対照表下部に、貸借、所得金額、合計額のチェック欄を設</t>
    <rPh sb="3" eb="6">
      <t>ケッサンショ</t>
    </rPh>
    <rPh sb="6" eb="8">
      <t>ミギガワ</t>
    </rPh>
    <rPh sb="9" eb="11">
      <t>キマツ</t>
    </rPh>
    <rPh sb="11" eb="13">
      <t>タイシャク</t>
    </rPh>
    <rPh sb="13" eb="16">
      <t>タイショウヒョウ</t>
    </rPh>
    <rPh sb="16" eb="18">
      <t>カブ</t>
    </rPh>
    <rPh sb="20" eb="22">
      <t>タイシャク</t>
    </rPh>
    <rPh sb="23" eb="25">
      <t>ショトク</t>
    </rPh>
    <rPh sb="25" eb="27">
      <t>キンガク</t>
    </rPh>
    <rPh sb="28" eb="30">
      <t>ゴウケイ</t>
    </rPh>
    <rPh sb="30" eb="31">
      <t>ガク</t>
    </rPh>
    <rPh sb="36" eb="37">
      <t>ラン</t>
    </rPh>
    <rPh sb="38" eb="39">
      <t>モウ</t>
    </rPh>
    <phoneticPr fontId="1"/>
  </si>
  <si>
    <t>　  突合の場合は「OK！」の文字が表示されます。</t>
    <rPh sb="3" eb="5">
      <t>トツゴウ</t>
    </rPh>
    <rPh sb="6" eb="8">
      <t>バアイ</t>
    </rPh>
    <rPh sb="15" eb="17">
      <t>モジ</t>
    </rPh>
    <rPh sb="18" eb="20">
      <t>ヒョウジ</t>
    </rPh>
    <phoneticPr fontId="1"/>
  </si>
  <si>
    <t>　  １の月次のエラーの解明・処理がなされていれば、通常の場合「OK！」となりま</t>
    <rPh sb="5" eb="7">
      <t>ツキジ</t>
    </rPh>
    <rPh sb="12" eb="14">
      <t>カイメイ</t>
    </rPh>
    <rPh sb="15" eb="17">
      <t>ショリ</t>
    </rPh>
    <rPh sb="26" eb="28">
      <t>ツウジョウ</t>
    </rPh>
    <rPh sb="29" eb="31">
      <t>バアイ</t>
    </rPh>
    <phoneticPr fontId="1"/>
  </si>
  <si>
    <t>　す。</t>
    <phoneticPr fontId="1"/>
  </si>
  <si>
    <t xml:space="preserve"> ３ エラーの解明処理</t>
    <rPh sb="7" eb="9">
      <t>カイメイ</t>
    </rPh>
    <rPh sb="9" eb="11">
      <t>ショリ</t>
    </rPh>
    <phoneticPr fontId="1"/>
  </si>
  <si>
    <t>　  一般的に多い事例として、以下の誤りが想定されますので、月次決算の差額（エラ</t>
    <rPh sb="3" eb="6">
      <t>イッパンテキ</t>
    </rPh>
    <rPh sb="7" eb="8">
      <t>オオ</t>
    </rPh>
    <rPh sb="9" eb="11">
      <t>ジレイ</t>
    </rPh>
    <rPh sb="15" eb="17">
      <t>イカ</t>
    </rPh>
    <rPh sb="18" eb="19">
      <t>アヤマ</t>
    </rPh>
    <rPh sb="21" eb="23">
      <t>ソウテイ</t>
    </rPh>
    <rPh sb="30" eb="32">
      <t>ツキジ</t>
    </rPh>
    <rPh sb="32" eb="34">
      <t>ケッサン</t>
    </rPh>
    <rPh sb="35" eb="37">
      <t>サガク</t>
    </rPh>
    <phoneticPr fontId="1"/>
  </si>
  <si>
    <t xml:space="preserve">  ー表示）を参考に、適宜エラーが無くなるまで補正してください。</t>
    <rPh sb="3" eb="5">
      <t>ヒョウジ</t>
    </rPh>
    <rPh sb="7" eb="9">
      <t>サンコウ</t>
    </rPh>
    <rPh sb="11" eb="13">
      <t>テキギ</t>
    </rPh>
    <rPh sb="17" eb="18">
      <t>ナ</t>
    </rPh>
    <rPh sb="23" eb="25">
      <t>ホセイ</t>
    </rPh>
    <phoneticPr fontId="1"/>
  </si>
  <si>
    <t>◆ 事例１</t>
    <rPh sb="2" eb="4">
      <t>ジレイ</t>
    </rPh>
    <phoneticPr fontId="1"/>
  </si>
  <si>
    <t>　　科目一覧に未設定の科目（番号）を使用して出納帳等を記載した。</t>
    <rPh sb="2" eb="4">
      <t>カモク</t>
    </rPh>
    <rPh sb="4" eb="6">
      <t>イチラン</t>
    </rPh>
    <rPh sb="7" eb="8">
      <t>ミ</t>
    </rPh>
    <rPh sb="8" eb="10">
      <t>セッテイ</t>
    </rPh>
    <rPh sb="11" eb="13">
      <t>カモク</t>
    </rPh>
    <rPh sb="14" eb="16">
      <t>バンゴウ</t>
    </rPh>
    <rPh sb="18" eb="20">
      <t>シヨウ</t>
    </rPh>
    <rPh sb="22" eb="26">
      <t>スイトウチョウトウ</t>
    </rPh>
    <rPh sb="27" eb="29">
      <t>キサイ</t>
    </rPh>
    <phoneticPr fontId="1"/>
  </si>
  <si>
    <t>　　科目一覧に設定のない科目は、決算に反映されません。</t>
    <rPh sb="2" eb="4">
      <t>カモク</t>
    </rPh>
    <rPh sb="4" eb="6">
      <t>イチラン</t>
    </rPh>
    <rPh sb="7" eb="9">
      <t>セッテイ</t>
    </rPh>
    <rPh sb="12" eb="14">
      <t>カモク</t>
    </rPh>
    <rPh sb="16" eb="18">
      <t>ケッサン</t>
    </rPh>
    <rPh sb="19" eb="21">
      <t>ハンエイ</t>
    </rPh>
    <phoneticPr fontId="1"/>
  </si>
  <si>
    <t>　　科目一覧（損益計算書・貸借対照表）の黄色網掛け部を利用して</t>
    <rPh sb="2" eb="4">
      <t>カモク</t>
    </rPh>
    <rPh sb="4" eb="6">
      <t>イチラン</t>
    </rPh>
    <rPh sb="7" eb="9">
      <t>ソンエキ</t>
    </rPh>
    <rPh sb="9" eb="12">
      <t>ケイサンショ</t>
    </rPh>
    <rPh sb="13" eb="15">
      <t>タイシャク</t>
    </rPh>
    <rPh sb="15" eb="18">
      <t>タイショウヒョウ</t>
    </rPh>
    <rPh sb="20" eb="22">
      <t>キイロ</t>
    </rPh>
    <rPh sb="22" eb="24">
      <t>アミカ</t>
    </rPh>
    <rPh sb="25" eb="26">
      <t>ブ</t>
    </rPh>
    <rPh sb="27" eb="29">
      <t>リヨウ</t>
    </rPh>
    <phoneticPr fontId="1"/>
  </si>
  <si>
    <t>　 科目を追加してください。</t>
    <rPh sb="2" eb="4">
      <t>カモク</t>
    </rPh>
    <rPh sb="5" eb="7">
      <t>ツイカ</t>
    </rPh>
    <phoneticPr fontId="1"/>
  </si>
  <si>
    <t>◆ 事例２</t>
    <rPh sb="2" eb="4">
      <t>ジレイ</t>
    </rPh>
    <phoneticPr fontId="1"/>
  </si>
  <si>
    <t>　　売掛金を回収したので売掛帳に回収日を記載したが、出納帳等は</t>
    <rPh sb="2" eb="4">
      <t>ウリカケ</t>
    </rPh>
    <rPh sb="4" eb="5">
      <t>キン</t>
    </rPh>
    <rPh sb="6" eb="8">
      <t>カイシュウ</t>
    </rPh>
    <rPh sb="12" eb="14">
      <t>ウリカケ</t>
    </rPh>
    <rPh sb="14" eb="15">
      <t>チョウ</t>
    </rPh>
    <rPh sb="16" eb="19">
      <t>カイシュウビ</t>
    </rPh>
    <rPh sb="20" eb="22">
      <t>キサイ</t>
    </rPh>
    <rPh sb="26" eb="30">
      <t>スイトウチョウトウ</t>
    </rPh>
    <phoneticPr fontId="1"/>
  </si>
  <si>
    <t>　 記載しなかった（掛仕入れも同様）。</t>
    <rPh sb="2" eb="4">
      <t>キサイ</t>
    </rPh>
    <rPh sb="10" eb="11">
      <t>カ</t>
    </rPh>
    <rPh sb="11" eb="13">
      <t>シイ</t>
    </rPh>
    <rPh sb="15" eb="17">
      <t>ドウヨウ</t>
    </rPh>
    <phoneticPr fontId="1"/>
  </si>
  <si>
    <t>　　売掛金の減少と対する金額が不一致となります。</t>
    <rPh sb="2" eb="4">
      <t>ウリカケ</t>
    </rPh>
    <rPh sb="4" eb="5">
      <t>キン</t>
    </rPh>
    <rPh sb="6" eb="8">
      <t>ゲンショウ</t>
    </rPh>
    <rPh sb="9" eb="10">
      <t>タイ</t>
    </rPh>
    <rPh sb="12" eb="14">
      <t>キンガク</t>
    </rPh>
    <rPh sb="15" eb="16">
      <t>フ</t>
    </rPh>
    <rPh sb="16" eb="18">
      <t>イッチ</t>
    </rPh>
    <phoneticPr fontId="1"/>
  </si>
  <si>
    <t>　　掛け回収の金銭等の増加も必ず記帳してください。</t>
    <rPh sb="2" eb="3">
      <t>カ</t>
    </rPh>
    <rPh sb="4" eb="6">
      <t>カイシュウ</t>
    </rPh>
    <rPh sb="7" eb="10">
      <t>キンセントウ</t>
    </rPh>
    <rPh sb="11" eb="13">
      <t>ゾウカ</t>
    </rPh>
    <rPh sb="14" eb="15">
      <t>カナラ</t>
    </rPh>
    <rPh sb="16" eb="18">
      <t>キチョウ</t>
    </rPh>
    <phoneticPr fontId="1"/>
  </si>
  <si>
    <t>　　なおこの場合、売掛金は152を買掛金は312の科目番号となるこ</t>
    <rPh sb="6" eb="8">
      <t>バアイ</t>
    </rPh>
    <rPh sb="9" eb="11">
      <t>ウリカケ</t>
    </rPh>
    <rPh sb="11" eb="12">
      <t>キン</t>
    </rPh>
    <rPh sb="17" eb="20">
      <t>カイカケキン</t>
    </rPh>
    <rPh sb="25" eb="27">
      <t>カモク</t>
    </rPh>
    <rPh sb="27" eb="29">
      <t>バンゴウ</t>
    </rPh>
    <phoneticPr fontId="1"/>
  </si>
  <si>
    <t>　 とに留意してください。</t>
    <rPh sb="4" eb="6">
      <t>リュウイ</t>
    </rPh>
    <phoneticPr fontId="1"/>
  </si>
  <si>
    <t>◆ 事例３</t>
    <rPh sb="2" eb="4">
      <t>ジレイ</t>
    </rPh>
    <phoneticPr fontId="1"/>
  </si>
  <si>
    <t>　　売掛金等回収したので出納帳に記載したが、売掛帳に回収日の</t>
    <rPh sb="2" eb="4">
      <t>ウリカケ</t>
    </rPh>
    <rPh sb="4" eb="5">
      <t>キン</t>
    </rPh>
    <rPh sb="5" eb="6">
      <t>トウ</t>
    </rPh>
    <rPh sb="6" eb="8">
      <t>カイシュウ</t>
    </rPh>
    <rPh sb="12" eb="15">
      <t>スイトウチョウ</t>
    </rPh>
    <rPh sb="16" eb="18">
      <t>キサイ</t>
    </rPh>
    <rPh sb="22" eb="24">
      <t>ウリカケ</t>
    </rPh>
    <rPh sb="24" eb="25">
      <t>チョウ</t>
    </rPh>
    <rPh sb="26" eb="29">
      <t>カイシュウビ</t>
    </rPh>
    <phoneticPr fontId="1"/>
  </si>
  <si>
    <t xml:space="preserve"> 　記載をしなかった（掛仕入れも同様）。</t>
    <rPh sb="2" eb="4">
      <t>キサイ</t>
    </rPh>
    <rPh sb="11" eb="12">
      <t>カ</t>
    </rPh>
    <rPh sb="12" eb="14">
      <t>シイ</t>
    </rPh>
    <rPh sb="16" eb="18">
      <t>ドウヨウ</t>
    </rPh>
    <phoneticPr fontId="1"/>
  </si>
  <si>
    <t>　　事例２同様不突合が発生します。</t>
    <rPh sb="2" eb="4">
      <t>ジレイ</t>
    </rPh>
    <rPh sb="5" eb="7">
      <t>ドウヨウ</t>
    </rPh>
    <rPh sb="7" eb="8">
      <t>フ</t>
    </rPh>
    <rPh sb="8" eb="10">
      <t>トツゴウ</t>
    </rPh>
    <rPh sb="11" eb="13">
      <t>ハッセイ</t>
    </rPh>
    <phoneticPr fontId="1"/>
  </si>
  <si>
    <t>　　必ず出納帳と売掛帳（又は仕入帳）にも回収日を記載してくだ</t>
    <rPh sb="2" eb="3">
      <t>カナラ</t>
    </rPh>
    <rPh sb="4" eb="7">
      <t>スイトウチョウ</t>
    </rPh>
    <rPh sb="8" eb="10">
      <t>ウリカケ</t>
    </rPh>
    <rPh sb="10" eb="11">
      <t>チョウ</t>
    </rPh>
    <rPh sb="12" eb="13">
      <t>マタ</t>
    </rPh>
    <rPh sb="14" eb="17">
      <t>シイレチョウ</t>
    </rPh>
    <rPh sb="20" eb="23">
      <t>カイシュウビ</t>
    </rPh>
    <rPh sb="24" eb="26">
      <t>キサイ</t>
    </rPh>
    <phoneticPr fontId="1"/>
  </si>
  <si>
    <t>　　※振込により掛け回収した場合は、預金元帳を使用します。</t>
    <rPh sb="3" eb="5">
      <t>フリコミ</t>
    </rPh>
    <rPh sb="8" eb="9">
      <t>カ</t>
    </rPh>
    <rPh sb="10" eb="12">
      <t>カイシュウ</t>
    </rPh>
    <rPh sb="14" eb="16">
      <t>バアイ</t>
    </rPh>
    <rPh sb="18" eb="20">
      <t>ヨキン</t>
    </rPh>
    <rPh sb="20" eb="22">
      <t>モトチョウ</t>
    </rPh>
    <rPh sb="23" eb="25">
      <t>シヨウ</t>
    </rPh>
    <phoneticPr fontId="1"/>
  </si>
  <si>
    <t>◆ 事例４</t>
    <rPh sb="2" eb="4">
      <t>ジレイ</t>
    </rPh>
    <phoneticPr fontId="1"/>
  </si>
  <si>
    <t>　　売掛金の回収を売上として出納帳に記載した。</t>
    <rPh sb="2" eb="4">
      <t>ウリカケ</t>
    </rPh>
    <rPh sb="4" eb="5">
      <t>キン</t>
    </rPh>
    <rPh sb="6" eb="8">
      <t>カイシュウ</t>
    </rPh>
    <rPh sb="9" eb="11">
      <t>ウリアゲ</t>
    </rPh>
    <rPh sb="14" eb="17">
      <t>スイトウチョウ</t>
    </rPh>
    <rPh sb="18" eb="20">
      <t>キサイ</t>
    </rPh>
    <phoneticPr fontId="1"/>
  </si>
  <si>
    <t>◆ 事例５</t>
    <rPh sb="2" eb="4">
      <t>ジレイ</t>
    </rPh>
    <phoneticPr fontId="1"/>
  </si>
  <si>
    <t>　　買掛金の支払いを仕入として出納帳に記載した。</t>
    <rPh sb="2" eb="5">
      <t>カイカケキン</t>
    </rPh>
    <rPh sb="6" eb="8">
      <t>シハラ</t>
    </rPh>
    <rPh sb="10" eb="12">
      <t>シイレ</t>
    </rPh>
    <rPh sb="15" eb="18">
      <t>スイトウチョウ</t>
    </rPh>
    <rPh sb="19" eb="21">
      <t>キサイ</t>
    </rPh>
    <phoneticPr fontId="1"/>
  </si>
  <si>
    <t>　※事例４・５の場合は、チェック欄にエラーの表示がされません。</t>
    <rPh sb="2" eb="4">
      <t>ジレイ</t>
    </rPh>
    <rPh sb="8" eb="10">
      <t>バアイ</t>
    </rPh>
    <rPh sb="16" eb="17">
      <t>ラン</t>
    </rPh>
    <rPh sb="22" eb="24">
      <t>ヒョウジ</t>
    </rPh>
    <phoneticPr fontId="1"/>
  </si>
  <si>
    <t>　　４の場合、回収済みの売掛金が残債に残り、決算上、売上が2重</t>
    <rPh sb="4" eb="6">
      <t>バアイ</t>
    </rPh>
    <rPh sb="7" eb="9">
      <t>カイシュウ</t>
    </rPh>
    <rPh sb="9" eb="10">
      <t>ズ</t>
    </rPh>
    <rPh sb="12" eb="14">
      <t>ウリカケ</t>
    </rPh>
    <rPh sb="14" eb="15">
      <t>キン</t>
    </rPh>
    <rPh sb="16" eb="17">
      <t>ザン</t>
    </rPh>
    <rPh sb="17" eb="18">
      <t>サイ</t>
    </rPh>
    <rPh sb="19" eb="20">
      <t>ノコ</t>
    </rPh>
    <rPh sb="22" eb="24">
      <t>ケッサン</t>
    </rPh>
    <rPh sb="24" eb="25">
      <t>ウエ</t>
    </rPh>
    <rPh sb="26" eb="28">
      <t>ウリアゲ</t>
    </rPh>
    <rPh sb="30" eb="31">
      <t>オモ</t>
    </rPh>
    <phoneticPr fontId="1"/>
  </si>
  <si>
    <t>　 になります。</t>
    <phoneticPr fontId="1"/>
  </si>
  <si>
    <t xml:space="preserve"> 　  ５の場合は同様に仕入れが2重に計上されることになりますので</t>
    <rPh sb="6" eb="8">
      <t>バアイ</t>
    </rPh>
    <rPh sb="9" eb="11">
      <t>ドウヨウ</t>
    </rPh>
    <rPh sb="12" eb="14">
      <t>シイ</t>
    </rPh>
    <rPh sb="17" eb="18">
      <t>ジュウ</t>
    </rPh>
    <rPh sb="19" eb="21">
      <t>ケイジョウ</t>
    </rPh>
    <phoneticPr fontId="1"/>
  </si>
  <si>
    <t>　 注意してください。</t>
    <rPh sb="2" eb="4">
      <t>チュウイ</t>
    </rPh>
    <phoneticPr fontId="1"/>
  </si>
  <si>
    <t>　</t>
    <phoneticPr fontId="1"/>
  </si>
  <si>
    <t>　毎月分の取引を各該当月のシートの金銭出納帳・預金元帳に入力（記入）します。</t>
    <rPh sb="1" eb="3">
      <t>マイツキ</t>
    </rPh>
    <rPh sb="3" eb="4">
      <t>ブン</t>
    </rPh>
    <rPh sb="5" eb="7">
      <t>トリヒキ</t>
    </rPh>
    <rPh sb="8" eb="9">
      <t>カク</t>
    </rPh>
    <rPh sb="9" eb="11">
      <t>ガイトウ</t>
    </rPh>
    <rPh sb="11" eb="12">
      <t>ツキ</t>
    </rPh>
    <rPh sb="17" eb="19">
      <t>キンセン</t>
    </rPh>
    <rPh sb="19" eb="22">
      <t>スイトウチョウ</t>
    </rPh>
    <rPh sb="23" eb="25">
      <t>ヨキン</t>
    </rPh>
    <rPh sb="25" eb="27">
      <t>モトチョウ</t>
    </rPh>
    <rPh sb="28" eb="30">
      <t>ニュウリョク</t>
    </rPh>
    <rPh sb="31" eb="33">
      <t>キニュウ</t>
    </rPh>
    <phoneticPr fontId="1"/>
  </si>
  <si>
    <t>　各月シート内の配置は以下のとおりです。</t>
    <rPh sb="1" eb="3">
      <t>カクツキ</t>
    </rPh>
    <rPh sb="6" eb="7">
      <t>ナイ</t>
    </rPh>
    <rPh sb="8" eb="10">
      <t>ハイチ</t>
    </rPh>
    <rPh sb="11" eb="13">
      <t>イカ</t>
    </rPh>
    <phoneticPr fontId="1"/>
  </si>
  <si>
    <t>さい。</t>
    <phoneticPr fontId="1"/>
  </si>
  <si>
    <t>　けています。</t>
    <phoneticPr fontId="1"/>
  </si>
  <si>
    <t>　 さい。</t>
    <phoneticPr fontId="1"/>
  </si>
  <si>
    <t>◆ 事例６</t>
    <rPh sb="2" eb="4">
      <t>ジレイ</t>
    </rPh>
    <phoneticPr fontId="1"/>
  </si>
  <si>
    <t>　　預金を引き出したが、金銭出納帳のみ現金の受け入れを記載した。</t>
    <rPh sb="2" eb="4">
      <t>ヨキン</t>
    </rPh>
    <rPh sb="5" eb="6">
      <t>ヒ</t>
    </rPh>
    <rPh sb="7" eb="8">
      <t>ダ</t>
    </rPh>
    <rPh sb="12" eb="14">
      <t>キンセン</t>
    </rPh>
    <rPh sb="14" eb="17">
      <t>スイトウチョウ</t>
    </rPh>
    <rPh sb="19" eb="21">
      <t>ゲンキン</t>
    </rPh>
    <rPh sb="22" eb="23">
      <t>ウ</t>
    </rPh>
    <rPh sb="24" eb="25">
      <t>イ</t>
    </rPh>
    <rPh sb="27" eb="29">
      <t>キサイ</t>
    </rPh>
    <phoneticPr fontId="1"/>
  </si>
  <si>
    <t>　　預金の引き出し・預け入れ等の金銭・預金のいずれもが異動する</t>
    <rPh sb="2" eb="4">
      <t>ヨキン</t>
    </rPh>
    <rPh sb="5" eb="6">
      <t>ヒ</t>
    </rPh>
    <rPh sb="7" eb="8">
      <t>ダ</t>
    </rPh>
    <rPh sb="10" eb="11">
      <t>アズ</t>
    </rPh>
    <rPh sb="12" eb="13">
      <t>イ</t>
    </rPh>
    <rPh sb="14" eb="15">
      <t>トウ</t>
    </rPh>
    <rPh sb="16" eb="18">
      <t>キンセン</t>
    </rPh>
    <rPh sb="19" eb="21">
      <t>ヨキン</t>
    </rPh>
    <rPh sb="27" eb="29">
      <t>イドウ</t>
    </rPh>
    <phoneticPr fontId="1"/>
  </si>
  <si>
    <t>　取引は、金銭出納帳と預金元帳の両方に記入し、各残高を合わせて</t>
    <rPh sb="1" eb="3">
      <t>トリヒキ</t>
    </rPh>
    <rPh sb="5" eb="7">
      <t>キンセン</t>
    </rPh>
    <rPh sb="7" eb="10">
      <t>スイトウチョウ</t>
    </rPh>
    <rPh sb="11" eb="13">
      <t>ヨキン</t>
    </rPh>
    <rPh sb="13" eb="15">
      <t>モトチョウ</t>
    </rPh>
    <rPh sb="16" eb="18">
      <t>リョウホウ</t>
    </rPh>
    <rPh sb="19" eb="21">
      <t>キニュウ</t>
    </rPh>
    <rPh sb="23" eb="24">
      <t>カク</t>
    </rPh>
    <rPh sb="24" eb="26">
      <t>ザンダカ</t>
    </rPh>
    <rPh sb="27" eb="28">
      <t>ア</t>
    </rPh>
    <phoneticPr fontId="1"/>
  </si>
  <si>
    <t>　ください。</t>
    <phoneticPr fontId="1"/>
  </si>
  <si>
    <t>　　金銭の相手勘定は預金（１３１又は１３２）、預金の相手勘定は</t>
    <rPh sb="2" eb="4">
      <t>キンセン</t>
    </rPh>
    <rPh sb="5" eb="7">
      <t>アイテ</t>
    </rPh>
    <rPh sb="7" eb="9">
      <t>カンジョウ</t>
    </rPh>
    <rPh sb="10" eb="12">
      <t>ヨキン</t>
    </rPh>
    <rPh sb="16" eb="17">
      <t>マタ</t>
    </rPh>
    <rPh sb="23" eb="25">
      <t>ヨキン</t>
    </rPh>
    <rPh sb="26" eb="28">
      <t>アイテ</t>
    </rPh>
    <rPh sb="28" eb="30">
      <t>カンジョウ</t>
    </rPh>
    <phoneticPr fontId="1"/>
  </si>
  <si>
    <t>　現金（１１１）となる取引（資産移動）となります。</t>
    <rPh sb="1" eb="3">
      <t>ゲンキン</t>
    </rPh>
    <rPh sb="11" eb="13">
      <t>トリヒキ</t>
    </rPh>
    <rPh sb="14" eb="16">
      <t>シサン</t>
    </rPh>
    <rPh sb="16" eb="18">
      <t>イドウ</t>
    </rPh>
    <phoneticPr fontId="1"/>
  </si>
  <si>
    <t>　　※ただし、このシステム上、異動額のみを把握する定期預金等へ</t>
    <rPh sb="13" eb="14">
      <t>ジョウ</t>
    </rPh>
    <rPh sb="15" eb="17">
      <t>イドウ</t>
    </rPh>
    <rPh sb="17" eb="18">
      <t>ガク</t>
    </rPh>
    <rPh sb="21" eb="23">
      <t>ハアク</t>
    </rPh>
    <rPh sb="25" eb="27">
      <t>テイキ</t>
    </rPh>
    <rPh sb="27" eb="29">
      <t>ヨキン</t>
    </rPh>
    <rPh sb="29" eb="30">
      <t>トウ</t>
    </rPh>
    <phoneticPr fontId="1"/>
  </si>
  <si>
    <t>　　　の異動は、その原資となる預金又は金銭の記帳のみで事足りま</t>
    <rPh sb="4" eb="6">
      <t>イドウ</t>
    </rPh>
    <rPh sb="10" eb="12">
      <t>ゲンシ</t>
    </rPh>
    <rPh sb="15" eb="17">
      <t>ヨキン</t>
    </rPh>
    <rPh sb="17" eb="18">
      <t>マタ</t>
    </rPh>
    <rPh sb="19" eb="21">
      <t>キンセン</t>
    </rPh>
    <rPh sb="22" eb="24">
      <t>キチョウ</t>
    </rPh>
    <rPh sb="27" eb="28">
      <t>コト</t>
    </rPh>
    <rPh sb="28" eb="29">
      <t>タ</t>
    </rPh>
    <phoneticPr fontId="1"/>
  </si>
  <si>
    <t>　　　す。</t>
    <phoneticPr fontId="1"/>
  </si>
  <si>
    <t>研修費</t>
    <rPh sb="0" eb="3">
      <t>ケンシュウヒ</t>
    </rPh>
    <phoneticPr fontId="1"/>
  </si>
  <si>
    <t>衛生管理費</t>
    <rPh sb="0" eb="2">
      <t>エイセイ</t>
    </rPh>
    <rPh sb="2" eb="5">
      <t>カンリヒ</t>
    </rPh>
    <phoneticPr fontId="1"/>
  </si>
  <si>
    <t>～</t>
    <phoneticPr fontId="1"/>
  </si>
  <si>
    <t>　※仕入以外の経費未払に対応できるよう、未払金シートを追加しました。売掛・買</t>
    <rPh sb="2" eb="4">
      <t>シイレ</t>
    </rPh>
    <rPh sb="4" eb="6">
      <t>イガイ</t>
    </rPh>
    <rPh sb="7" eb="9">
      <t>ケイヒ</t>
    </rPh>
    <rPh sb="9" eb="11">
      <t>ミバライ</t>
    </rPh>
    <rPh sb="12" eb="14">
      <t>タイオウ</t>
    </rPh>
    <rPh sb="20" eb="21">
      <t>ミ</t>
    </rPh>
    <rPh sb="21" eb="22">
      <t>バラ</t>
    </rPh>
    <rPh sb="22" eb="23">
      <t>キン</t>
    </rPh>
    <rPh sb="27" eb="29">
      <t>ツイカ</t>
    </rPh>
    <rPh sb="34" eb="36">
      <t>ウリカケ</t>
    </rPh>
    <rPh sb="37" eb="38">
      <t>バイ</t>
    </rPh>
    <phoneticPr fontId="1"/>
  </si>
  <si>
    <t>　すが、支払った際に支払月日を記帳すること、出納帳又は預金元帳で支払いを記帳</t>
    <rPh sb="22" eb="25">
      <t>スイトウチョウ</t>
    </rPh>
    <rPh sb="25" eb="26">
      <t>マタ</t>
    </rPh>
    <rPh sb="27" eb="29">
      <t>ヨキン</t>
    </rPh>
    <rPh sb="29" eb="31">
      <t>モトチョウ</t>
    </rPh>
    <rPh sb="32" eb="34">
      <t>シハラ</t>
    </rPh>
    <rPh sb="36" eb="38">
      <t>キチョウ</t>
    </rPh>
    <phoneticPr fontId="1"/>
  </si>
  <si>
    <t>　する要領は、仕入（買掛）と同様です。</t>
    <phoneticPr fontId="1"/>
  </si>
  <si>
    <t xml:space="preserve"> ９ 未払金支払い</t>
    <rPh sb="3" eb="4">
      <t>ミ</t>
    </rPh>
    <rPh sb="4" eb="5">
      <t>バラ</t>
    </rPh>
    <rPh sb="5" eb="6">
      <t>キン</t>
    </rPh>
    <rPh sb="6" eb="8">
      <t>シハラ</t>
    </rPh>
    <phoneticPr fontId="1"/>
  </si>
  <si>
    <t>経費科目等</t>
    <rPh sb="0" eb="2">
      <t>ケイヒ</t>
    </rPh>
    <rPh sb="2" eb="4">
      <t>カモク</t>
    </rPh>
    <rPh sb="4" eb="5">
      <t>トウ</t>
    </rPh>
    <phoneticPr fontId="1"/>
  </si>
  <si>
    <t>　出納帳は１カ月に1００の取引を、預金元帳は同５０の取引を処理することができ</t>
    <rPh sb="1" eb="3">
      <t>スイトウ</t>
    </rPh>
    <rPh sb="3" eb="4">
      <t>チョウ</t>
    </rPh>
    <rPh sb="7" eb="8">
      <t>ゲツ</t>
    </rPh>
    <rPh sb="13" eb="15">
      <t>トリヒキ</t>
    </rPh>
    <rPh sb="17" eb="19">
      <t>ヨキン</t>
    </rPh>
    <rPh sb="19" eb="21">
      <t>モトチョウ</t>
    </rPh>
    <rPh sb="22" eb="23">
      <t>ドウ</t>
    </rPh>
    <rPh sb="26" eb="28">
      <t>トリヒキ</t>
    </rPh>
    <rPh sb="29" eb="31">
      <t>ショリ</t>
    </rPh>
    <phoneticPr fontId="1"/>
  </si>
  <si>
    <t>○ 未払金（未払費用）　　〔３１４〕</t>
    <rPh sb="2" eb="3">
      <t>ミ</t>
    </rPh>
    <rPh sb="3" eb="4">
      <t>バライ</t>
    </rPh>
    <rPh sb="4" eb="5">
      <t>キン</t>
    </rPh>
    <rPh sb="6" eb="10">
      <t>ミバライヒヨウ</t>
    </rPh>
    <phoneticPr fontId="1"/>
  </si>
  <si>
    <t>内　　容</t>
    <rPh sb="0" eb="1">
      <t>ウチ</t>
    </rPh>
    <rPh sb="3" eb="4">
      <t>カタチ</t>
    </rPh>
    <phoneticPr fontId="1"/>
  </si>
  <si>
    <t>前年末未払金</t>
    <rPh sb="0" eb="3">
      <t>ゼンネンマツ</t>
    </rPh>
    <rPh sb="3" eb="4">
      <t>ミ</t>
    </rPh>
    <rPh sb="4" eb="5">
      <t>バライ</t>
    </rPh>
    <rPh sb="5" eb="6">
      <t>キン</t>
    </rPh>
    <phoneticPr fontId="1"/>
  </si>
  <si>
    <t>時点残高</t>
    <rPh sb="0" eb="2">
      <t>ジテン</t>
    </rPh>
    <rPh sb="2" eb="4">
      <t>ザンダカ</t>
    </rPh>
    <phoneticPr fontId="1"/>
  </si>
  <si>
    <t>本年末未払金</t>
    <rPh sb="0" eb="1">
      <t>ホン</t>
    </rPh>
    <rPh sb="1" eb="3">
      <t>ネンマツ</t>
    </rPh>
    <rPh sb="3" eb="4">
      <t>ミ</t>
    </rPh>
    <rPh sb="4" eb="5">
      <t>バライ</t>
    </rPh>
    <rPh sb="5" eb="6">
      <t>キン</t>
    </rPh>
    <phoneticPr fontId="1"/>
  </si>
  <si>
    <t>　掛のように期中の変動記載は行わず、計上は期首期末に一括して行うこととなりま</t>
    <rPh sb="21" eb="23">
      <t>キシュ</t>
    </rPh>
    <rPh sb="23" eb="25">
      <t>キマツ</t>
    </rPh>
    <rPh sb="26" eb="28">
      <t>イッカツ</t>
    </rPh>
    <rPh sb="30" eb="31">
      <t>オコナ</t>
    </rPh>
    <phoneticPr fontId="1"/>
  </si>
  <si>
    <t>○ 青色申告決算書（一般：65万円控除適用）の金額</t>
    <rPh sb="2" eb="4">
      <t>アオイロ</t>
    </rPh>
    <rPh sb="4" eb="6">
      <t>シンコク</t>
    </rPh>
    <rPh sb="6" eb="9">
      <t>ケッサンショ</t>
    </rPh>
    <rPh sb="10" eb="12">
      <t>イッパン</t>
    </rPh>
    <rPh sb="15" eb="17">
      <t>マンエン</t>
    </rPh>
    <rPh sb="17" eb="19">
      <t>コウジョ</t>
    </rPh>
    <rPh sb="19" eb="21">
      <t>テキヨウ</t>
    </rPh>
    <rPh sb="23" eb="25">
      <t>キンガク</t>
    </rPh>
    <phoneticPr fontId="1"/>
  </si>
  <si>
    <t>備考（相手科目）</t>
    <rPh sb="0" eb="2">
      <t>ビコウ</t>
    </rPh>
    <rPh sb="3" eb="5">
      <t>アイテ</t>
    </rPh>
    <rPh sb="5" eb="7">
      <t>カモク</t>
    </rPh>
    <phoneticPr fontId="4"/>
  </si>
  <si>
    <t>※　個人青色申告決算書に合わせた設定です。必要科目は表中の黄色網掛け部に科目番号を追加できます（下表参照）。</t>
    <rPh sb="2" eb="4">
      <t>コジン</t>
    </rPh>
    <rPh sb="4" eb="6">
      <t>アオイロ</t>
    </rPh>
    <rPh sb="6" eb="8">
      <t>シンコク</t>
    </rPh>
    <rPh sb="8" eb="11">
      <t>ケッサンショ</t>
    </rPh>
    <rPh sb="12" eb="13">
      <t>ア</t>
    </rPh>
    <rPh sb="16" eb="18">
      <t>セッテイ</t>
    </rPh>
    <rPh sb="21" eb="23">
      <t>ヒツヨウ</t>
    </rPh>
    <rPh sb="23" eb="25">
      <t>カモク</t>
    </rPh>
    <rPh sb="26" eb="28">
      <t>ヒョウチュウ</t>
    </rPh>
    <rPh sb="29" eb="30">
      <t>キ</t>
    </rPh>
    <phoneticPr fontId="1"/>
  </si>
  <si>
    <t>※　貸借対照表を作成するため、資産負債科目を変動額で把握しますが、様式を簡素化するために手形等の斜線を付した科目は使用しません。</t>
    <rPh sb="2" eb="4">
      <t>タイシャク</t>
    </rPh>
    <rPh sb="4" eb="7">
      <t>タイショウヒョウ</t>
    </rPh>
    <rPh sb="8" eb="10">
      <t>サクセイ</t>
    </rPh>
    <rPh sb="15" eb="17">
      <t>シサン</t>
    </rPh>
    <rPh sb="17" eb="19">
      <t>フサイ</t>
    </rPh>
    <rPh sb="19" eb="21">
      <t>カモク</t>
    </rPh>
    <rPh sb="22" eb="24">
      <t>ヘンドウ</t>
    </rPh>
    <rPh sb="24" eb="25">
      <t>ガク</t>
    </rPh>
    <rPh sb="26" eb="28">
      <t>ハアク</t>
    </rPh>
    <phoneticPr fontId="1"/>
  </si>
  <si>
    <t>勘定科目一覧表(個人事業者)</t>
    <rPh sb="0" eb="2">
      <t>カンジョウ</t>
    </rPh>
    <rPh sb="2" eb="4">
      <t>カモク</t>
    </rPh>
    <rPh sb="4" eb="6">
      <t>イチラン</t>
    </rPh>
    <rPh sb="6" eb="7">
      <t>ヒョウ</t>
    </rPh>
    <rPh sb="8" eb="10">
      <t>コジン</t>
    </rPh>
    <rPh sb="10" eb="13">
      <t>ジギョウシャ</t>
    </rPh>
    <phoneticPr fontId="1"/>
  </si>
  <si>
    <t>損益科目</t>
    <rPh sb="0" eb="4">
      <t>ソンエキカモク</t>
    </rPh>
    <phoneticPr fontId="1"/>
  </si>
  <si>
    <t>貸借科目</t>
    <rPh sb="0" eb="2">
      <t>タイシャク</t>
    </rPh>
    <rPh sb="2" eb="4">
      <t>カモク</t>
    </rPh>
    <phoneticPr fontId="1"/>
  </si>
  <si>
    <t>選択科目</t>
    <rPh sb="0" eb="2">
      <t>センタク</t>
    </rPh>
    <rPh sb="2" eb="4">
      <t>カモク</t>
    </rPh>
    <phoneticPr fontId="1"/>
  </si>
  <si>
    <t>貸借対照表</t>
    <rPh sb="0" eb="2">
      <t>タイシャク</t>
    </rPh>
    <rPh sb="2" eb="5">
      <t>タイショウヒョウ</t>
    </rPh>
    <phoneticPr fontId="1"/>
  </si>
  <si>
    <t>普通預金</t>
    <rPh sb="0" eb="2">
      <t>フツウ</t>
    </rPh>
    <rPh sb="2" eb="4">
      <t>ヨキン</t>
    </rPh>
    <phoneticPr fontId="1"/>
  </si>
  <si>
    <t>○ 普通預金元帳１</t>
    <rPh sb="2" eb="4">
      <t>フツウ</t>
    </rPh>
    <rPh sb="4" eb="6">
      <t>ヨキン</t>
    </rPh>
    <rPh sb="6" eb="8">
      <t>モトチョウ</t>
    </rPh>
    <phoneticPr fontId="4"/>
  </si>
  <si>
    <t>○ 普通預金元帳２</t>
    <rPh sb="2" eb="4">
      <t>フツウ</t>
    </rPh>
    <rPh sb="4" eb="6">
      <t>ヨキン</t>
    </rPh>
    <rPh sb="6" eb="8">
      <t>モトチョウ</t>
    </rPh>
    <phoneticPr fontId="4"/>
  </si>
  <si>
    <t>○ 当座預金元帳</t>
    <rPh sb="2" eb="4">
      <t>トウザ</t>
    </rPh>
    <rPh sb="4" eb="6">
      <t>ヨキン</t>
    </rPh>
    <rPh sb="6" eb="8">
      <t>モトチョウ</t>
    </rPh>
    <phoneticPr fontId="4"/>
  </si>
  <si>
    <t>※普通預金は下の内訳で入力してください。</t>
    <rPh sb="1" eb="3">
      <t>フツウ</t>
    </rPh>
    <rPh sb="3" eb="5">
      <t>ヨキン</t>
    </rPh>
    <rPh sb="6" eb="7">
      <t>シタ</t>
    </rPh>
    <rPh sb="8" eb="10">
      <t>ウチワケ</t>
    </rPh>
    <rPh sb="11" eb="13">
      <t>ニュウリョク</t>
    </rPh>
    <phoneticPr fontId="1"/>
  </si>
  <si>
    <t>普通内訳</t>
    <rPh sb="0" eb="2">
      <t>フツウ</t>
    </rPh>
    <rPh sb="2" eb="4">
      <t>ウチワケ</t>
    </rPh>
    <phoneticPr fontId="1"/>
  </si>
  <si>
    <t>普通預金１</t>
    <rPh sb="0" eb="2">
      <t>フツウ</t>
    </rPh>
    <rPh sb="2" eb="4">
      <t>ヨキン</t>
    </rPh>
    <phoneticPr fontId="1"/>
  </si>
  <si>
    <t>普通預金２</t>
    <rPh sb="0" eb="2">
      <t>フツウ</t>
    </rPh>
    <rPh sb="2" eb="4">
      <t>ヨキン</t>
    </rPh>
    <phoneticPr fontId="1"/>
  </si>
  <si>
    <t>普通預金３</t>
    <rPh sb="0" eb="2">
      <t>フツウ</t>
    </rPh>
    <rPh sb="2" eb="4">
      <t>ヨキン</t>
    </rPh>
    <phoneticPr fontId="1"/>
  </si>
  <si>
    <t>損益科目</t>
    <rPh sb="0" eb="4">
      <t>ソンエキカモク</t>
    </rPh>
    <phoneticPr fontId="1"/>
  </si>
  <si>
    <t>純 売 上 計</t>
    <rPh sb="0" eb="1">
      <t>ジュン</t>
    </rPh>
    <rPh sb="2" eb="3">
      <t>バイ</t>
    </rPh>
    <rPh sb="4" eb="5">
      <t>カミ</t>
    </rPh>
    <rPh sb="6" eb="7">
      <t>ケイ</t>
    </rPh>
    <phoneticPr fontId="1"/>
  </si>
  <si>
    <t>―</t>
    <phoneticPr fontId="1"/>
  </si>
  <si>
    <t>受取手形</t>
    <rPh sb="0" eb="2">
      <t>ウケトリ</t>
    </rPh>
    <rPh sb="2" eb="4">
      <t>テガタ</t>
    </rPh>
    <phoneticPr fontId="1"/>
  </si>
  <si>
    <t>支払手形</t>
    <rPh sb="0" eb="2">
      <t>シハライ</t>
    </rPh>
    <rPh sb="2" eb="4">
      <t>テガタ</t>
    </rPh>
    <phoneticPr fontId="1"/>
  </si>
  <si>
    <t>◇ 貸借対照表</t>
    <rPh sb="2" eb="4">
      <t>タイシャク</t>
    </rPh>
    <rPh sb="4" eb="7">
      <t>タイショウヒョウ</t>
    </rPh>
    <phoneticPr fontId="1"/>
  </si>
  <si>
    <t>131～2</t>
    <phoneticPr fontId="1"/>
  </si>
  <si>
    <t>※普通預金１＝１３１、２＝１３２</t>
    <rPh sb="1" eb="3">
      <t>フツウ</t>
    </rPh>
    <rPh sb="3" eb="5">
      <t>ヨキン</t>
    </rPh>
    <phoneticPr fontId="1"/>
  </si>
  <si>
    <t>131～2</t>
    <phoneticPr fontId="1"/>
  </si>
  <si>
    <t>販売促進費</t>
    <rPh sb="0" eb="2">
      <t>ハンバイ</t>
    </rPh>
    <rPh sb="2" eb="4">
      <t>ソクシン</t>
    </rPh>
    <rPh sb="4" eb="5">
      <t>ヒ</t>
    </rPh>
    <phoneticPr fontId="1"/>
  </si>
  <si>
    <t>衛生管理費</t>
    <rPh sb="0" eb="2">
      <t>エイセイ</t>
    </rPh>
    <rPh sb="2" eb="5">
      <t>カンリヒ</t>
    </rPh>
    <phoneticPr fontId="1"/>
  </si>
  <si>
    <t>○ 総勘定元帳</t>
    <rPh sb="2" eb="5">
      <t>ソウカンジョウ</t>
    </rPh>
    <rPh sb="5" eb="7">
      <t>モトチョウ</t>
    </rPh>
    <phoneticPr fontId="4"/>
  </si>
  <si>
    <t>○ 差益率・所得率変動と消費税課税適用の検討表</t>
    <rPh sb="2" eb="4">
      <t>サエキ</t>
    </rPh>
    <rPh sb="4" eb="5">
      <t>リツ</t>
    </rPh>
    <rPh sb="6" eb="8">
      <t>ショトク</t>
    </rPh>
    <rPh sb="8" eb="9">
      <t>リツ</t>
    </rPh>
    <rPh sb="9" eb="11">
      <t>ヘンドウ</t>
    </rPh>
    <rPh sb="12" eb="15">
      <t>ショウヒゼイ</t>
    </rPh>
    <rPh sb="15" eb="17">
      <t>カゼイ</t>
    </rPh>
    <rPh sb="17" eb="19">
      <t>テキヨウ</t>
    </rPh>
    <rPh sb="20" eb="22">
      <t>ケントウ</t>
    </rPh>
    <rPh sb="22" eb="23">
      <t>ヒョウ</t>
    </rPh>
    <phoneticPr fontId="1"/>
  </si>
  <si>
    <t>氏名/名称</t>
    <rPh sb="0" eb="2">
      <t>シメイ</t>
    </rPh>
    <rPh sb="3" eb="5">
      <t>メイショウ</t>
    </rPh>
    <phoneticPr fontId="1"/>
  </si>
  <si>
    <t>前　　年</t>
    <rPh sb="0" eb="1">
      <t>マエ</t>
    </rPh>
    <rPh sb="3" eb="4">
      <t>ネン</t>
    </rPh>
    <phoneticPr fontId="1"/>
  </si>
  <si>
    <t>当　　年</t>
    <rPh sb="0" eb="1">
      <t>トウ</t>
    </rPh>
    <rPh sb="3" eb="4">
      <t>ネン</t>
    </rPh>
    <phoneticPr fontId="1"/>
  </si>
  <si>
    <t>内課税対象見込</t>
    <rPh sb="0" eb="1">
      <t>ウチ</t>
    </rPh>
    <rPh sb="1" eb="3">
      <t>カゼイ</t>
    </rPh>
    <rPh sb="3" eb="5">
      <t>タイショウ</t>
    </rPh>
    <rPh sb="5" eb="7">
      <t>ミコ</t>
    </rPh>
    <phoneticPr fontId="1"/>
  </si>
  <si>
    <t>一般課税による
消費税額</t>
    <rPh sb="0" eb="2">
      <t>イッパン</t>
    </rPh>
    <rPh sb="2" eb="4">
      <t>カゼイ</t>
    </rPh>
    <rPh sb="8" eb="11">
      <t>ショウヒゼイ</t>
    </rPh>
    <rPh sb="11" eb="12">
      <t>ガク</t>
    </rPh>
    <phoneticPr fontId="1"/>
  </si>
  <si>
    <t>簡易課税による
消費税額</t>
    <rPh sb="0" eb="2">
      <t>カンイ</t>
    </rPh>
    <rPh sb="2" eb="4">
      <t>カゼイ</t>
    </rPh>
    <rPh sb="8" eb="11">
      <t>ショウヒゼイ</t>
    </rPh>
    <rPh sb="11" eb="12">
      <t>ガク</t>
    </rPh>
    <phoneticPr fontId="1"/>
  </si>
  <si>
    <t>必須項目</t>
    <rPh sb="0" eb="2">
      <t>ヒッス</t>
    </rPh>
    <rPh sb="2" eb="4">
      <t>コウモク</t>
    </rPh>
    <phoneticPr fontId="1"/>
  </si>
  <si>
    <t>決算金額</t>
    <rPh sb="0" eb="2">
      <t>ケッサン</t>
    </rPh>
    <rPh sb="2" eb="4">
      <t>キンガク</t>
    </rPh>
    <phoneticPr fontId="1"/>
  </si>
  <si>
    <t>差益検討</t>
    <rPh sb="0" eb="2">
      <t>サエキ</t>
    </rPh>
    <rPh sb="2" eb="4">
      <t>ケントウ</t>
    </rPh>
    <phoneticPr fontId="1"/>
  </si>
  <si>
    <t>収入金額</t>
    <rPh sb="0" eb="4">
      <t>シュウニュウキンガク</t>
    </rPh>
    <phoneticPr fontId="1"/>
  </si>
  <si>
    <t>※課税売上割合</t>
    <rPh sb="1" eb="3">
      <t>カゼイ</t>
    </rPh>
    <rPh sb="3" eb="5">
      <t>ウリアゲ</t>
    </rPh>
    <rPh sb="5" eb="7">
      <t>ワリアイ</t>
    </rPh>
    <phoneticPr fontId="1"/>
  </si>
  <si>
    <t>課税の内</t>
    <rPh sb="0" eb="2">
      <t>カゼイ</t>
    </rPh>
    <rPh sb="3" eb="4">
      <t>ウチ</t>
    </rPh>
    <phoneticPr fontId="1"/>
  </si>
  <si>
    <t>収入計</t>
    <rPh sb="0" eb="2">
      <t>シュウニュウ</t>
    </rPh>
    <rPh sb="2" eb="3">
      <t>ケイ</t>
    </rPh>
    <phoneticPr fontId="1"/>
  </si>
  <si>
    <t>第</t>
    <rPh sb="0" eb="1">
      <t>ダイ</t>
    </rPh>
    <phoneticPr fontId="1"/>
  </si>
  <si>
    <t>種の金額</t>
    <rPh sb="0" eb="1">
      <t>シュ</t>
    </rPh>
    <rPh sb="2" eb="4">
      <t>キンガク</t>
    </rPh>
    <phoneticPr fontId="1"/>
  </si>
  <si>
    <t>棚卸</t>
    <rPh sb="0" eb="2">
      <t>タナオロシ</t>
    </rPh>
    <phoneticPr fontId="1"/>
  </si>
  <si>
    <t>原価</t>
    <rPh sb="0" eb="2">
      <t>ゲンカ</t>
    </rPh>
    <phoneticPr fontId="1"/>
  </si>
  <si>
    <t>差引差益</t>
    <rPh sb="0" eb="2">
      <t>サシヒキ</t>
    </rPh>
    <rPh sb="2" eb="4">
      <t>サエキ</t>
    </rPh>
    <phoneticPr fontId="1"/>
  </si>
  <si>
    <t>( 差益率 )</t>
    <rPh sb="2" eb="4">
      <t>サエキ</t>
    </rPh>
    <rPh sb="4" eb="5">
      <t>リツ</t>
    </rPh>
    <phoneticPr fontId="1"/>
  </si>
  <si>
    <t>製造原価</t>
    <rPh sb="0" eb="2">
      <t>セイゾウ</t>
    </rPh>
    <rPh sb="2" eb="4">
      <t>ゲンカ</t>
    </rPh>
    <phoneticPr fontId="1"/>
  </si>
  <si>
    <t>差引製造等利益</t>
    <rPh sb="0" eb="2">
      <t>サシヒキ</t>
    </rPh>
    <rPh sb="2" eb="5">
      <t>セイゾウトウ</t>
    </rPh>
    <rPh sb="5" eb="7">
      <t>リエキ</t>
    </rPh>
    <phoneticPr fontId="1"/>
  </si>
  <si>
    <t>※課税売上割合が95％未満の場合、仕入控除税額の算定は一括比例方式によっています。</t>
    <rPh sb="1" eb="3">
      <t>カゼイ</t>
    </rPh>
    <rPh sb="3" eb="5">
      <t>ウリアゲ</t>
    </rPh>
    <rPh sb="5" eb="7">
      <t>ワリアイ</t>
    </rPh>
    <rPh sb="11" eb="13">
      <t>ミマン</t>
    </rPh>
    <rPh sb="14" eb="16">
      <t>バアイ</t>
    </rPh>
    <rPh sb="17" eb="19">
      <t>シイレ</t>
    </rPh>
    <rPh sb="19" eb="21">
      <t>コウジョ</t>
    </rPh>
    <rPh sb="21" eb="23">
      <t>ゼイガク</t>
    </rPh>
    <rPh sb="24" eb="26">
      <t>サンテイ</t>
    </rPh>
    <rPh sb="27" eb="29">
      <t>イッカツ</t>
    </rPh>
    <rPh sb="29" eb="31">
      <t>ヒレイ</t>
    </rPh>
    <rPh sb="31" eb="33">
      <t>ホウシキ</t>
    </rPh>
    <phoneticPr fontId="1"/>
  </si>
  <si>
    <t>（ 利益率 ）</t>
    <rPh sb="2" eb="4">
      <t>リエキ</t>
    </rPh>
    <rPh sb="4" eb="5">
      <t>リツ</t>
    </rPh>
    <phoneticPr fontId="1"/>
  </si>
  <si>
    <t>一般経費</t>
    <rPh sb="0" eb="2">
      <t>イッパン</t>
    </rPh>
    <rPh sb="2" eb="4">
      <t>ケイヒ</t>
    </rPh>
    <phoneticPr fontId="1"/>
  </si>
  <si>
    <t>課税売上計</t>
    <rPh sb="0" eb="2">
      <t>カゼイ</t>
    </rPh>
    <rPh sb="2" eb="4">
      <t>ウリアゲ</t>
    </rPh>
    <rPh sb="4" eb="5">
      <t>ケイ</t>
    </rPh>
    <phoneticPr fontId="1"/>
  </si>
  <si>
    <t>資産取得</t>
    <rPh sb="0" eb="2">
      <t>シサン</t>
    </rPh>
    <rPh sb="2" eb="4">
      <t>シュトク</t>
    </rPh>
    <phoneticPr fontId="1"/>
  </si>
  <si>
    <t>金額</t>
    <rPh sb="0" eb="2">
      <t>キンガク</t>
    </rPh>
    <phoneticPr fontId="1"/>
  </si>
  <si>
    <t>資産取得の計</t>
    <rPh sb="0" eb="2">
      <t>シサン</t>
    </rPh>
    <rPh sb="2" eb="4">
      <t>シュトク</t>
    </rPh>
    <rPh sb="5" eb="6">
      <t>ケイ</t>
    </rPh>
    <phoneticPr fontId="1"/>
  </si>
  <si>
    <t>一般経費計</t>
    <rPh sb="0" eb="2">
      <t>イッパン</t>
    </rPh>
    <rPh sb="2" eb="4">
      <t>ケイヒ</t>
    </rPh>
    <rPh sb="4" eb="5">
      <t>ケイ</t>
    </rPh>
    <phoneticPr fontId="1"/>
  </si>
  <si>
    <t>差引所得/消費税額</t>
    <rPh sb="0" eb="2">
      <t>サシヒキ</t>
    </rPh>
    <rPh sb="2" eb="4">
      <t>ショトク</t>
    </rPh>
    <rPh sb="5" eb="8">
      <t>ショウヒゼイ</t>
    </rPh>
    <rPh sb="8" eb="9">
      <t>ガク</t>
    </rPh>
    <phoneticPr fontId="1"/>
  </si>
  <si>
    <t>上記の消費税</t>
    <rPh sb="0" eb="2">
      <t>ジョウキ</t>
    </rPh>
    <rPh sb="3" eb="6">
      <t>ショウヒゼイ</t>
    </rPh>
    <phoneticPr fontId="1"/>
  </si>
  <si>
    <t>( 所得率/納付率 )</t>
    <rPh sb="2" eb="4">
      <t>ショトク</t>
    </rPh>
    <rPh sb="4" eb="5">
      <t>リツ</t>
    </rPh>
    <rPh sb="6" eb="8">
      <t>ノウフ</t>
    </rPh>
    <rPh sb="8" eb="9">
      <t>リツ</t>
    </rPh>
    <phoneticPr fontId="1"/>
  </si>
  <si>
    <t>その他の所得</t>
    <rPh sb="2" eb="3">
      <t>タ</t>
    </rPh>
    <rPh sb="4" eb="6">
      <t>ショトク</t>
    </rPh>
    <phoneticPr fontId="1"/>
  </si>
  <si>
    <t>経費総額</t>
    <rPh sb="0" eb="2">
      <t>ケイヒ</t>
    </rPh>
    <rPh sb="2" eb="4">
      <t>ソウガク</t>
    </rPh>
    <phoneticPr fontId="1"/>
  </si>
  <si>
    <t>課税消費税額</t>
    <rPh sb="0" eb="2">
      <t>カゼイ</t>
    </rPh>
    <rPh sb="2" eb="5">
      <t>ショウヒゼイ</t>
    </rPh>
    <rPh sb="5" eb="6">
      <t>ガク</t>
    </rPh>
    <phoneticPr fontId="1"/>
  </si>
  <si>
    <t>仕入控除税額</t>
    <rPh sb="0" eb="2">
      <t>シイレ</t>
    </rPh>
    <rPh sb="2" eb="4">
      <t>コウジョ</t>
    </rPh>
    <rPh sb="4" eb="6">
      <t>ゼイガク</t>
    </rPh>
    <phoneticPr fontId="1"/>
  </si>
  <si>
    <t>　　検討</t>
    <rPh sb="2" eb="4">
      <t>ケントウ</t>
    </rPh>
    <phoneticPr fontId="1"/>
  </si>
  <si>
    <t>差引要納付税額</t>
    <rPh sb="0" eb="2">
      <t>サシヒキ</t>
    </rPh>
    <rPh sb="2" eb="3">
      <t>ヨウ</t>
    </rPh>
    <rPh sb="3" eb="5">
      <t>ノウフ</t>
    </rPh>
    <rPh sb="5" eb="7">
      <t>ゼイガク</t>
    </rPh>
    <phoneticPr fontId="1"/>
  </si>
  <si>
    <t>納付税額割合</t>
    <rPh sb="0" eb="2">
      <t>ノウフ</t>
    </rPh>
    <rPh sb="2" eb="4">
      <t>ゼイガク</t>
    </rPh>
    <rPh sb="4" eb="6">
      <t>ワリアイ</t>
    </rPh>
    <phoneticPr fontId="1"/>
  </si>
  <si>
    <t>現金等で即時に回収した売上の金額 / 値引きの場合は現金が減る入力で処理します。</t>
    <rPh sb="0" eb="2">
      <t>ゲンキン</t>
    </rPh>
    <rPh sb="2" eb="3">
      <t>トウ</t>
    </rPh>
    <rPh sb="4" eb="6">
      <t>ソクジ</t>
    </rPh>
    <rPh sb="7" eb="9">
      <t>カイシュウ</t>
    </rPh>
    <rPh sb="11" eb="13">
      <t>ウリアゲ</t>
    </rPh>
    <rPh sb="14" eb="16">
      <t>キンガク</t>
    </rPh>
    <rPh sb="19" eb="21">
      <t>ネビ</t>
    </rPh>
    <rPh sb="23" eb="25">
      <t>バアイ</t>
    </rPh>
    <rPh sb="26" eb="28">
      <t>ゲンキン</t>
    </rPh>
    <rPh sb="29" eb="30">
      <t>ヘ</t>
    </rPh>
    <rPh sb="31" eb="33">
      <t>ニュウリョク</t>
    </rPh>
    <rPh sb="34" eb="36">
      <t>ショリ</t>
    </rPh>
    <phoneticPr fontId="1"/>
  </si>
  <si>
    <t>売上１</t>
    <rPh sb="0" eb="2">
      <t>ウリアゲ</t>
    </rPh>
    <phoneticPr fontId="1"/>
  </si>
  <si>
    <t>売上２</t>
    <rPh sb="0" eb="2">
      <t>ウリアゲ</t>
    </rPh>
    <phoneticPr fontId="1"/>
  </si>
  <si>
    <t>612他</t>
    <rPh sb="3" eb="4">
      <t>ホカ</t>
    </rPh>
    <phoneticPr fontId="1"/>
  </si>
  <si>
    <t>　元帳、月次貸借/損益計算書、決算書、その他該当帳票を出力して保存してください。</t>
    <rPh sb="1" eb="3">
      <t>モトチョウ</t>
    </rPh>
    <rPh sb="4" eb="6">
      <t>ツキジ</t>
    </rPh>
    <rPh sb="6" eb="8">
      <t>タイシャク</t>
    </rPh>
    <rPh sb="9" eb="11">
      <t>ソンエキ</t>
    </rPh>
    <rPh sb="11" eb="13">
      <t>ケイサン</t>
    </rPh>
    <rPh sb="13" eb="14">
      <t>ショ</t>
    </rPh>
    <rPh sb="15" eb="18">
      <t>ケッサンショ</t>
    </rPh>
    <rPh sb="21" eb="22">
      <t>タ</t>
    </rPh>
    <rPh sb="22" eb="24">
      <t>ガイトウ</t>
    </rPh>
    <rPh sb="24" eb="26">
      <t>チョウヒョウ</t>
    </rPh>
    <rPh sb="27" eb="29">
      <t>シュツリョク</t>
    </rPh>
    <rPh sb="31" eb="33">
      <t>ホゾン</t>
    </rPh>
    <phoneticPr fontId="1"/>
  </si>
  <si>
    <t>　※ 元帳の現金・預金については、月次に入力した金銭出納帳・各預金元帳を代用します。</t>
    <rPh sb="3" eb="5">
      <t>モトチョウ</t>
    </rPh>
    <rPh sb="6" eb="8">
      <t>ゲンキン</t>
    </rPh>
    <rPh sb="9" eb="11">
      <t>ヨキン</t>
    </rPh>
    <rPh sb="17" eb="19">
      <t>ツキジ</t>
    </rPh>
    <rPh sb="20" eb="22">
      <t>ニュウリョク</t>
    </rPh>
    <rPh sb="24" eb="26">
      <t>キンセン</t>
    </rPh>
    <rPh sb="26" eb="29">
      <t>スイトウチョウ</t>
    </rPh>
    <rPh sb="30" eb="31">
      <t>カク</t>
    </rPh>
    <rPh sb="31" eb="33">
      <t>ヨキン</t>
    </rPh>
    <rPh sb="33" eb="35">
      <t>モトチョウ</t>
    </rPh>
    <rPh sb="36" eb="38">
      <t>ダイヨウ</t>
    </rPh>
    <phoneticPr fontId="1"/>
  </si>
  <si>
    <t>　　各月のシートで出力してください。</t>
    <rPh sb="2" eb="4">
      <t>カクツキ</t>
    </rPh>
    <rPh sb="9" eb="11">
      <t>シュツリョク</t>
    </rPh>
    <phoneticPr fontId="1"/>
  </si>
  <si>
    <t>○ 決算調整仕訳シート</t>
    <rPh sb="2" eb="4">
      <t>ケッサン</t>
    </rPh>
    <rPh sb="4" eb="6">
      <t>チョウセイ</t>
    </rPh>
    <rPh sb="6" eb="8">
      <t>シワケ</t>
    </rPh>
    <phoneticPr fontId="1"/>
  </si>
  <si>
    <t>日付</t>
    <rPh sb="0" eb="2">
      <t>ヒヅケ</t>
    </rPh>
    <phoneticPr fontId="1"/>
  </si>
  <si>
    <t>借　　　方</t>
    <rPh sb="0" eb="1">
      <t>シャク</t>
    </rPh>
    <rPh sb="4" eb="5">
      <t>カタ</t>
    </rPh>
    <phoneticPr fontId="1"/>
  </si>
  <si>
    <t>貸　　　方</t>
    <rPh sb="0" eb="1">
      <t>カシ</t>
    </rPh>
    <rPh sb="4" eb="5">
      <t>カタ</t>
    </rPh>
    <phoneticPr fontId="1"/>
  </si>
  <si>
    <t>摘　　　　　要</t>
    <rPh sb="0" eb="1">
      <t>テキ</t>
    </rPh>
    <rPh sb="6" eb="7">
      <t>ヨウ</t>
    </rPh>
    <phoneticPr fontId="1"/>
  </si>
  <si>
    <t>科目名称</t>
    <rPh sb="0" eb="2">
      <t>カモク</t>
    </rPh>
    <rPh sb="2" eb="4">
      <t>メイショウ</t>
    </rPh>
    <phoneticPr fontId="1"/>
  </si>
  <si>
    <t>　　　</t>
    <phoneticPr fontId="1"/>
  </si>
  <si>
    <t>○ 受取手形記入帳</t>
    <rPh sb="2" eb="4">
      <t>ウケトリ</t>
    </rPh>
    <rPh sb="4" eb="6">
      <t>テガタ</t>
    </rPh>
    <rPh sb="6" eb="8">
      <t>キニュウ</t>
    </rPh>
    <rPh sb="8" eb="9">
      <t>チョウ</t>
    </rPh>
    <phoneticPr fontId="1"/>
  </si>
  <si>
    <t>受領月</t>
    <rPh sb="0" eb="2">
      <t>ジュリョウ</t>
    </rPh>
    <rPh sb="2" eb="3">
      <t>ツキ</t>
    </rPh>
    <phoneticPr fontId="1"/>
  </si>
  <si>
    <t>振出日
(受取日)</t>
    <rPh sb="0" eb="3">
      <t>フリダシビ</t>
    </rPh>
    <rPh sb="5" eb="8">
      <t>ウケトリビ</t>
    </rPh>
    <phoneticPr fontId="1"/>
  </si>
  <si>
    <t>振出人　/　支払人</t>
    <rPh sb="0" eb="3">
      <t>フリダシニン</t>
    </rPh>
    <rPh sb="6" eb="8">
      <t>シハライ</t>
    </rPh>
    <rPh sb="8" eb="9">
      <t>ニン</t>
    </rPh>
    <phoneticPr fontId="1"/>
  </si>
  <si>
    <t>額面金額</t>
    <rPh sb="0" eb="2">
      <t>ガクメン</t>
    </rPh>
    <rPh sb="2" eb="4">
      <t>キンガク</t>
    </rPh>
    <phoneticPr fontId="1"/>
  </si>
  <si>
    <t>支払期日</t>
    <rPh sb="0" eb="2">
      <t>シハライ</t>
    </rPh>
    <rPh sb="2" eb="4">
      <t>キジツ</t>
    </rPh>
    <phoneticPr fontId="1"/>
  </si>
  <si>
    <t>支払場所(BK)</t>
    <rPh sb="0" eb="2">
      <t>シハライ</t>
    </rPh>
    <rPh sb="2" eb="4">
      <t>バショ</t>
    </rPh>
    <phoneticPr fontId="1"/>
  </si>
  <si>
    <t>取立・裏書等の処理</t>
    <rPh sb="0" eb="2">
      <t>トリタテ</t>
    </rPh>
    <rPh sb="3" eb="6">
      <t>ウラガキトウ</t>
    </rPh>
    <rPh sb="7" eb="9">
      <t>ショリ</t>
    </rPh>
    <phoneticPr fontId="1"/>
  </si>
  <si>
    <t>月計</t>
    <rPh sb="0" eb="1">
      <t>ツキ</t>
    </rPh>
    <rPh sb="1" eb="2">
      <t>ケイ</t>
    </rPh>
    <phoneticPr fontId="1"/>
  </si>
  <si>
    <t>当月取立等</t>
    <rPh sb="0" eb="2">
      <t>トウゲツ</t>
    </rPh>
    <rPh sb="2" eb="4">
      <t>トリタテ</t>
    </rPh>
    <rPh sb="4" eb="5">
      <t>トウ</t>
    </rPh>
    <phoneticPr fontId="1"/>
  </si>
  <si>
    <t>当月末残</t>
    <rPh sb="0" eb="2">
      <t>トウゲツ</t>
    </rPh>
    <rPh sb="2" eb="3">
      <t>マツ</t>
    </rPh>
    <rPh sb="3" eb="4">
      <t>ザン</t>
    </rPh>
    <phoneticPr fontId="1"/>
  </si>
  <si>
    <t>―</t>
    <phoneticPr fontId="1"/>
  </si>
  <si>
    <t>取立未了残額</t>
    <rPh sb="0" eb="2">
      <t>トリタテ</t>
    </rPh>
    <rPh sb="2" eb="4">
      <t>ミリョウ</t>
    </rPh>
    <rPh sb="4" eb="6">
      <t>ザンガク</t>
    </rPh>
    <phoneticPr fontId="1"/>
  </si>
  <si>
    <t>決算調整前の金額</t>
    <rPh sb="0" eb="2">
      <t>ケッサン</t>
    </rPh>
    <rPh sb="2" eb="4">
      <t>チョウセイ</t>
    </rPh>
    <rPh sb="4" eb="5">
      <t>マエ</t>
    </rPh>
    <rPh sb="6" eb="8">
      <t>キンガク</t>
    </rPh>
    <phoneticPr fontId="1"/>
  </si>
  <si>
    <t>決算調整額</t>
    <rPh sb="0" eb="2">
      <t>ケッサン</t>
    </rPh>
    <rPh sb="2" eb="4">
      <t>チョウセイ</t>
    </rPh>
    <rPh sb="4" eb="5">
      <t>ガク</t>
    </rPh>
    <phoneticPr fontId="1"/>
  </si>
  <si>
    <t>最終決算額</t>
    <rPh sb="0" eb="2">
      <t>サイシュウ</t>
    </rPh>
    <rPh sb="2" eb="4">
      <t>ケッサン</t>
    </rPh>
    <rPh sb="4" eb="5">
      <t>ガク</t>
    </rPh>
    <phoneticPr fontId="1"/>
  </si>
  <si>
    <t>１月</t>
    <rPh sb="1" eb="2">
      <t>ツキ</t>
    </rPh>
    <phoneticPr fontId="1"/>
  </si>
  <si>
    <t>10月</t>
    <phoneticPr fontId="1"/>
  </si>
  <si>
    <t>月・区分</t>
    <rPh sb="0" eb="1">
      <t>ツキ</t>
    </rPh>
    <rPh sb="2" eb="4">
      <t>クブン</t>
    </rPh>
    <phoneticPr fontId="1"/>
  </si>
  <si>
    <t>所得金額(青特前)</t>
    <rPh sb="0" eb="2">
      <t>ショトク</t>
    </rPh>
    <rPh sb="2" eb="4">
      <t>キンガク</t>
    </rPh>
    <rPh sb="5" eb="6">
      <t>アオ</t>
    </rPh>
    <rPh sb="6" eb="7">
      <t>トク</t>
    </rPh>
    <rPh sb="7" eb="8">
      <t>マエ</t>
    </rPh>
    <phoneticPr fontId="1"/>
  </si>
  <si>
    <t>◇ 月別仕入金額</t>
    <rPh sb="2" eb="4">
      <t>ツキベツ</t>
    </rPh>
    <rPh sb="4" eb="6">
      <t>シイレ</t>
    </rPh>
    <rPh sb="6" eb="8">
      <t>キンガク</t>
    </rPh>
    <phoneticPr fontId="1"/>
  </si>
  <si>
    <t>◇ 月別売上金額等</t>
    <rPh sb="2" eb="4">
      <t>ツキベツ</t>
    </rPh>
    <rPh sb="4" eb="6">
      <t>ウリアゲ</t>
    </rPh>
    <rPh sb="6" eb="8">
      <t>キンガク</t>
    </rPh>
    <rPh sb="8" eb="9">
      <t>トウ</t>
    </rPh>
    <phoneticPr fontId="1"/>
  </si>
  <si>
    <t>期 首 棚 卸</t>
    <rPh sb="0" eb="1">
      <t>キ</t>
    </rPh>
    <rPh sb="2" eb="3">
      <t>クビ</t>
    </rPh>
    <rPh sb="4" eb="5">
      <t>タナ</t>
    </rPh>
    <rPh sb="6" eb="7">
      <t>オロシ</t>
    </rPh>
    <phoneticPr fontId="1"/>
  </si>
  <si>
    <t>期 末 棚 卸</t>
    <rPh sb="0" eb="1">
      <t>キ</t>
    </rPh>
    <rPh sb="2" eb="3">
      <t>スエ</t>
    </rPh>
    <rPh sb="4" eb="5">
      <t>タナ</t>
    </rPh>
    <rPh sb="6" eb="7">
      <t>オロシ</t>
    </rPh>
    <phoneticPr fontId="1"/>
  </si>
  <si>
    <t>直接入力欄</t>
    <rPh sb="0" eb="2">
      <t>チョクセツ</t>
    </rPh>
    <rPh sb="2" eb="4">
      <t>ニュウリョク</t>
    </rPh>
    <rPh sb="4" eb="5">
      <t>ラン</t>
    </rPh>
    <phoneticPr fontId="1"/>
  </si>
  <si>
    <t>※ 青色申告特別控除は、最終決算額の該当欄に直接入力してください。</t>
    <rPh sb="2" eb="4">
      <t>アオイロ</t>
    </rPh>
    <rPh sb="4" eb="6">
      <t>シンコク</t>
    </rPh>
    <rPh sb="6" eb="8">
      <t>トクベツ</t>
    </rPh>
    <rPh sb="8" eb="10">
      <t>コウジョ</t>
    </rPh>
    <rPh sb="12" eb="14">
      <t>サイシュウ</t>
    </rPh>
    <rPh sb="14" eb="16">
      <t>ケッサン</t>
    </rPh>
    <rPh sb="16" eb="17">
      <t>ガク</t>
    </rPh>
    <rPh sb="18" eb="20">
      <t>ガイトウ</t>
    </rPh>
    <rPh sb="20" eb="21">
      <t>ラン</t>
    </rPh>
    <rPh sb="22" eb="24">
      <t>チョクセツ</t>
    </rPh>
    <rPh sb="24" eb="26">
      <t>ニュウリョク</t>
    </rPh>
    <phoneticPr fontId="1"/>
  </si>
  <si>
    <t>※ 棚卸・償却・貸倒引当金は、決算調整仕訳に替えて右端の直接入力欄への入力でも処理できます。</t>
    <rPh sb="2" eb="4">
      <t>タナオロシ</t>
    </rPh>
    <rPh sb="5" eb="7">
      <t>ショウキャク</t>
    </rPh>
    <rPh sb="8" eb="10">
      <t>カシダオレ</t>
    </rPh>
    <rPh sb="10" eb="12">
      <t>ヒキアテ</t>
    </rPh>
    <rPh sb="12" eb="13">
      <t>キン</t>
    </rPh>
    <rPh sb="15" eb="17">
      <t>ケッサン</t>
    </rPh>
    <rPh sb="17" eb="19">
      <t>チョウセイ</t>
    </rPh>
    <rPh sb="19" eb="21">
      <t>シワケ</t>
    </rPh>
    <rPh sb="22" eb="23">
      <t>カ</t>
    </rPh>
    <rPh sb="25" eb="26">
      <t>ミギ</t>
    </rPh>
    <rPh sb="26" eb="27">
      <t>バタ</t>
    </rPh>
    <rPh sb="28" eb="30">
      <t>チョクセツ</t>
    </rPh>
    <rPh sb="30" eb="32">
      <t>ニュウリョク</t>
    </rPh>
    <rPh sb="32" eb="33">
      <t>ラン</t>
    </rPh>
    <rPh sb="35" eb="37">
      <t>ニュウリョク</t>
    </rPh>
    <rPh sb="39" eb="41">
      <t>ショリ</t>
    </rPh>
    <phoneticPr fontId="1"/>
  </si>
  <si>
    <t>所得金額チェック  ＝</t>
    <rPh sb="0" eb="2">
      <t>ショトク</t>
    </rPh>
    <rPh sb="2" eb="4">
      <t>キンガク</t>
    </rPh>
    <phoneticPr fontId="1"/>
  </si>
  <si>
    <t>合計チェック　　  ＝</t>
    <rPh sb="0" eb="2">
      <t>ゴウケイ</t>
    </rPh>
    <phoneticPr fontId="1"/>
  </si>
  <si>
    <t>貸借チェック　     ＝</t>
    <rPh sb="0" eb="2">
      <t>タイシャク</t>
    </rPh>
    <phoneticPr fontId="1"/>
  </si>
  <si>
    <t>　月々の金銭出納帳・預金元帳及び売上帳、仕入帳等を作成することにより、月次の収支状況（試算表）</t>
    <rPh sb="1" eb="3">
      <t>ツキヅキ</t>
    </rPh>
    <rPh sb="4" eb="6">
      <t>キンセン</t>
    </rPh>
    <rPh sb="6" eb="8">
      <t>スイトウ</t>
    </rPh>
    <rPh sb="8" eb="9">
      <t>チョウ</t>
    </rPh>
    <rPh sb="10" eb="12">
      <t>ヨキン</t>
    </rPh>
    <rPh sb="12" eb="14">
      <t>モトチョウ</t>
    </rPh>
    <rPh sb="14" eb="15">
      <t>オヨ</t>
    </rPh>
    <rPh sb="16" eb="19">
      <t>ウリアゲチョウ</t>
    </rPh>
    <rPh sb="20" eb="23">
      <t>シイレチョウ</t>
    </rPh>
    <rPh sb="23" eb="24">
      <t>トウ</t>
    </rPh>
    <rPh sb="25" eb="27">
      <t>サクセイ</t>
    </rPh>
    <rPh sb="35" eb="36">
      <t>ツキ</t>
    </rPh>
    <rPh sb="36" eb="37">
      <t>ツギ</t>
    </rPh>
    <rPh sb="38" eb="40">
      <t>シュウシ</t>
    </rPh>
    <rPh sb="40" eb="42">
      <t>ジョウキョウ</t>
    </rPh>
    <rPh sb="43" eb="46">
      <t>シサンヒョウ</t>
    </rPh>
    <phoneticPr fontId="1"/>
  </si>
  <si>
    <t>と年次決算書を自動で作成できます。</t>
    <rPh sb="1" eb="2">
      <t>ネン</t>
    </rPh>
    <rPh sb="2" eb="3">
      <t>ツギ</t>
    </rPh>
    <rPh sb="3" eb="6">
      <t>ケッサンショ</t>
    </rPh>
    <rPh sb="7" eb="9">
      <t>ジドウ</t>
    </rPh>
    <rPh sb="10" eb="12">
      <t>サクセイ</t>
    </rPh>
    <phoneticPr fontId="1"/>
  </si>
  <si>
    <t>　また、受取手形記入帳の利用により、手形管理も行うことができます。</t>
    <rPh sb="4" eb="6">
      <t>ウケトリ</t>
    </rPh>
    <rPh sb="6" eb="8">
      <t>テガタ</t>
    </rPh>
    <rPh sb="8" eb="11">
      <t>キニュウチョウ</t>
    </rPh>
    <rPh sb="12" eb="14">
      <t>リヨウ</t>
    </rPh>
    <rPh sb="18" eb="20">
      <t>テガタ</t>
    </rPh>
    <rPh sb="20" eb="22">
      <t>カンリ</t>
    </rPh>
    <rPh sb="23" eb="24">
      <t>オコナ</t>
    </rPh>
    <phoneticPr fontId="1"/>
  </si>
  <si>
    <t>　詳細等については、以下の処理手順を参照の上でご使用ください。</t>
    <rPh sb="1" eb="4">
      <t>ショウサイトウ</t>
    </rPh>
    <rPh sb="10" eb="12">
      <t>イカ</t>
    </rPh>
    <rPh sb="13" eb="15">
      <t>ショリ</t>
    </rPh>
    <rPh sb="15" eb="17">
      <t>テジュン</t>
    </rPh>
    <rPh sb="18" eb="20">
      <t>サンショウ</t>
    </rPh>
    <rPh sb="21" eb="22">
      <t>ウエ</t>
    </rPh>
    <rPh sb="24" eb="26">
      <t>シヨウ</t>
    </rPh>
    <phoneticPr fontId="1"/>
  </si>
  <si>
    <t>預金元帳を入力の上で必要になりますので、現金と普通預金１・２及び当座預金の内</t>
    <rPh sb="0" eb="2">
      <t>ヨキン</t>
    </rPh>
    <rPh sb="2" eb="4">
      <t>モトチョウ</t>
    </rPh>
    <rPh sb="5" eb="7">
      <t>ニュウリョク</t>
    </rPh>
    <rPh sb="8" eb="9">
      <t>ウエ</t>
    </rPh>
    <rPh sb="10" eb="12">
      <t>ヒツヨウ</t>
    </rPh>
    <rPh sb="20" eb="22">
      <t>ゲンキン</t>
    </rPh>
    <rPh sb="23" eb="25">
      <t>フツウ</t>
    </rPh>
    <rPh sb="25" eb="27">
      <t>ヨキン</t>
    </rPh>
    <rPh sb="30" eb="31">
      <t>オヨ</t>
    </rPh>
    <rPh sb="32" eb="34">
      <t>トウザ</t>
    </rPh>
    <rPh sb="34" eb="36">
      <t>ヨキン</t>
    </rPh>
    <rPh sb="37" eb="38">
      <t>ウチ</t>
    </rPh>
    <phoneticPr fontId="1"/>
  </si>
  <si>
    <t>使用するものについては、必ず期首金額を設定してください。</t>
    <rPh sb="0" eb="2">
      <t>シヨウ</t>
    </rPh>
    <rPh sb="12" eb="13">
      <t>カナラ</t>
    </rPh>
    <rPh sb="14" eb="16">
      <t>キシュ</t>
    </rPh>
    <rPh sb="16" eb="18">
      <t>キンガク</t>
    </rPh>
    <rPh sb="19" eb="21">
      <t>セッテイ</t>
    </rPh>
    <phoneticPr fontId="1"/>
  </si>
  <si>
    <t>　※ 残高は基本的に直接貸借対照表の金額欄に入力する方式としていますが、以下の</t>
    <rPh sb="3" eb="5">
      <t>ザンダカ</t>
    </rPh>
    <rPh sb="6" eb="9">
      <t>キホンテキ</t>
    </rPh>
    <rPh sb="10" eb="12">
      <t>チョクセツ</t>
    </rPh>
    <rPh sb="12" eb="14">
      <t>タイシャク</t>
    </rPh>
    <rPh sb="14" eb="17">
      <t>タイショウヒョウ</t>
    </rPh>
    <rPh sb="18" eb="20">
      <t>キンガク</t>
    </rPh>
    <rPh sb="20" eb="21">
      <t>ラン</t>
    </rPh>
    <rPh sb="22" eb="24">
      <t>ニュウリョク</t>
    </rPh>
    <rPh sb="26" eb="28">
      <t>ホウシキ</t>
    </rPh>
    <rPh sb="36" eb="38">
      <t>イカ</t>
    </rPh>
    <phoneticPr fontId="1"/>
  </si>
  <si>
    <t>　ものは入力方法が異なりますので留意してください。</t>
    <rPh sb="16" eb="18">
      <t>リュウイ</t>
    </rPh>
    <phoneticPr fontId="1"/>
  </si>
  <si>
    <t>　　１ 普通預金</t>
    <rPh sb="4" eb="6">
      <t>フツウ</t>
    </rPh>
    <rPh sb="6" eb="8">
      <t>ヨキン</t>
    </rPh>
    <phoneticPr fontId="1"/>
  </si>
  <si>
    <t>　　　 ２口座の元帳を設けていますので、各口座の残高を設定します。</t>
    <rPh sb="5" eb="7">
      <t>コウザ</t>
    </rPh>
    <rPh sb="8" eb="10">
      <t>モトチョウ</t>
    </rPh>
    <rPh sb="11" eb="12">
      <t>モウ</t>
    </rPh>
    <rPh sb="20" eb="21">
      <t>カク</t>
    </rPh>
    <rPh sb="21" eb="23">
      <t>コウザ</t>
    </rPh>
    <rPh sb="24" eb="26">
      <t>ザンダカ</t>
    </rPh>
    <rPh sb="27" eb="29">
      <t>セッテイ</t>
    </rPh>
    <phoneticPr fontId="1"/>
  </si>
  <si>
    <t>　　　貸借対照表の下部に普通預金１と２の残高入力欄がありますので、ここに入力</t>
    <rPh sb="3" eb="5">
      <t>タイシャク</t>
    </rPh>
    <rPh sb="5" eb="8">
      <t>タイショウヒョウ</t>
    </rPh>
    <rPh sb="9" eb="11">
      <t>カブ</t>
    </rPh>
    <rPh sb="12" eb="14">
      <t>フツウ</t>
    </rPh>
    <rPh sb="14" eb="16">
      <t>ヨキン</t>
    </rPh>
    <rPh sb="20" eb="22">
      <t>ザンダカ</t>
    </rPh>
    <rPh sb="22" eb="24">
      <t>ニュウリョク</t>
    </rPh>
    <rPh sb="24" eb="25">
      <t>ラン</t>
    </rPh>
    <rPh sb="36" eb="38">
      <t>ニュウリョク</t>
    </rPh>
    <phoneticPr fontId="1"/>
  </si>
  <si>
    <t>　　　してください。</t>
    <phoneticPr fontId="1"/>
  </si>
  <si>
    <t>　　２ 未払金</t>
    <rPh sb="4" eb="5">
      <t>ミ</t>
    </rPh>
    <rPh sb="5" eb="6">
      <t>バライ</t>
    </rPh>
    <rPh sb="6" eb="7">
      <t>キン</t>
    </rPh>
    <phoneticPr fontId="1"/>
  </si>
  <si>
    <t>　　　未払金シートに入力された、前年未払金の合計額が反映しますので、同シートに</t>
    <rPh sb="3" eb="4">
      <t>ミ</t>
    </rPh>
    <rPh sb="4" eb="5">
      <t>バライ</t>
    </rPh>
    <rPh sb="5" eb="6">
      <t>キン</t>
    </rPh>
    <rPh sb="10" eb="12">
      <t>ニュウリョク</t>
    </rPh>
    <rPh sb="16" eb="18">
      <t>ゼンネン</t>
    </rPh>
    <rPh sb="18" eb="19">
      <t>ミ</t>
    </rPh>
    <rPh sb="19" eb="20">
      <t>バライ</t>
    </rPh>
    <rPh sb="20" eb="21">
      <t>キン</t>
    </rPh>
    <rPh sb="22" eb="24">
      <t>ゴウケイ</t>
    </rPh>
    <rPh sb="24" eb="25">
      <t>ガク</t>
    </rPh>
    <rPh sb="26" eb="28">
      <t>ハンエイ</t>
    </rPh>
    <rPh sb="34" eb="35">
      <t>ドウ</t>
    </rPh>
    <phoneticPr fontId="1"/>
  </si>
  <si>
    <t>　　内訳を入力してください。</t>
    <rPh sb="2" eb="4">
      <t>ウチワケ</t>
    </rPh>
    <rPh sb="5" eb="7">
      <t>ニュウリョク</t>
    </rPh>
    <phoneticPr fontId="1"/>
  </si>
  <si>
    <t>　　　内訳が不要な場合は、名称等を割愛して、合計額の１行入力でも可能です。</t>
    <rPh sb="3" eb="5">
      <t>ウチワケ</t>
    </rPh>
    <rPh sb="6" eb="8">
      <t>フヨウ</t>
    </rPh>
    <rPh sb="9" eb="11">
      <t>バアイ</t>
    </rPh>
    <rPh sb="13" eb="15">
      <t>メイショウ</t>
    </rPh>
    <rPh sb="15" eb="16">
      <t>トウ</t>
    </rPh>
    <rPh sb="17" eb="19">
      <t>カツアイ</t>
    </rPh>
    <rPh sb="22" eb="24">
      <t>ゴウケイ</t>
    </rPh>
    <rPh sb="24" eb="25">
      <t>ガク</t>
    </rPh>
    <rPh sb="27" eb="28">
      <t>ギョウ</t>
    </rPh>
    <rPh sb="28" eb="30">
      <t>ニュウリョク</t>
    </rPh>
    <rPh sb="32" eb="34">
      <t>カノウ</t>
    </rPh>
    <phoneticPr fontId="1"/>
  </si>
  <si>
    <t>　　３ 受取手形・売掛金・買掛金</t>
    <rPh sb="9" eb="11">
      <t>ウリカケ</t>
    </rPh>
    <rPh sb="11" eb="12">
      <t>キン</t>
    </rPh>
    <rPh sb="13" eb="16">
      <t>カイカケキン</t>
    </rPh>
    <phoneticPr fontId="1"/>
  </si>
  <si>
    <t>　　　受手記入帳・売上帳・仕入帳の各シートに入力された、前年分の合計額が反映しま</t>
    <rPh sb="3" eb="4">
      <t>ウ</t>
    </rPh>
    <rPh sb="4" eb="5">
      <t>テ</t>
    </rPh>
    <rPh sb="5" eb="8">
      <t>キニュウチョウ</t>
    </rPh>
    <rPh sb="9" eb="12">
      <t>ウリアゲチョウ</t>
    </rPh>
    <rPh sb="13" eb="16">
      <t>シイレチョウ</t>
    </rPh>
    <rPh sb="17" eb="18">
      <t>カク</t>
    </rPh>
    <rPh sb="22" eb="24">
      <t>ニュウリョク</t>
    </rPh>
    <rPh sb="28" eb="30">
      <t>ゼンネン</t>
    </rPh>
    <rPh sb="30" eb="31">
      <t>ブン</t>
    </rPh>
    <rPh sb="32" eb="34">
      <t>ゴウケイ</t>
    </rPh>
    <rPh sb="34" eb="35">
      <t>ガク</t>
    </rPh>
    <rPh sb="36" eb="38">
      <t>ハンエイ</t>
    </rPh>
    <phoneticPr fontId="1"/>
  </si>
  <si>
    <t>　　すので、同シートに内訳を入力してください。</t>
    <rPh sb="11" eb="13">
      <t>ウチワケ</t>
    </rPh>
    <rPh sb="14" eb="16">
      <t>ニュウリョク</t>
    </rPh>
    <phoneticPr fontId="1"/>
  </si>
  <si>
    <t>　　　また、この科目については、月次の残高突合を行います。</t>
    <rPh sb="8" eb="10">
      <t>カモク</t>
    </rPh>
    <rPh sb="16" eb="18">
      <t>ツキジ</t>
    </rPh>
    <rPh sb="19" eb="21">
      <t>ザンダカ</t>
    </rPh>
    <rPh sb="21" eb="23">
      <t>トツゴウ</t>
    </rPh>
    <rPh sb="24" eb="25">
      <t>オコナ</t>
    </rPh>
    <phoneticPr fontId="1"/>
  </si>
  <si>
    <t>　　　各シートへの発生月欄への金額記入及び決済月日の記入と、現金・預金出納帳への</t>
    <rPh sb="3" eb="4">
      <t>カク</t>
    </rPh>
    <rPh sb="9" eb="11">
      <t>ハッセイ</t>
    </rPh>
    <rPh sb="11" eb="12">
      <t>ツキ</t>
    </rPh>
    <rPh sb="12" eb="13">
      <t>ラン</t>
    </rPh>
    <rPh sb="15" eb="17">
      <t>キンガク</t>
    </rPh>
    <rPh sb="17" eb="19">
      <t>キニュウ</t>
    </rPh>
    <rPh sb="19" eb="20">
      <t>オヨ</t>
    </rPh>
    <rPh sb="21" eb="23">
      <t>ケッサイ</t>
    </rPh>
    <rPh sb="23" eb="25">
      <t>ガッピ</t>
    </rPh>
    <rPh sb="26" eb="28">
      <t>キニュウ</t>
    </rPh>
    <rPh sb="30" eb="32">
      <t>ゲンキン</t>
    </rPh>
    <rPh sb="33" eb="35">
      <t>ヨキン</t>
    </rPh>
    <rPh sb="35" eb="38">
      <t>スイトウチョウ</t>
    </rPh>
    <phoneticPr fontId="1"/>
  </si>
  <si>
    <t>　　取立記入が一致しないと不突合が発生しますので留意してください。</t>
    <rPh sb="2" eb="4">
      <t>トリタテ</t>
    </rPh>
    <rPh sb="4" eb="6">
      <t>キニュウ</t>
    </rPh>
    <rPh sb="7" eb="9">
      <t>イッチ</t>
    </rPh>
    <rPh sb="13" eb="14">
      <t>フ</t>
    </rPh>
    <rPh sb="14" eb="16">
      <t>トツゴウ</t>
    </rPh>
    <rPh sb="17" eb="19">
      <t>ハッセイ</t>
    </rPh>
    <rPh sb="24" eb="26">
      <t>リュウイ</t>
    </rPh>
    <phoneticPr fontId="1"/>
  </si>
  <si>
    <t>　　　※各個別に入力することが困難な場合、同一発生月で決済月が同じものなら、売上</t>
    <rPh sb="4" eb="5">
      <t>カク</t>
    </rPh>
    <rPh sb="5" eb="7">
      <t>コベツ</t>
    </rPh>
    <rPh sb="8" eb="10">
      <t>ニュウリョク</t>
    </rPh>
    <rPh sb="15" eb="17">
      <t>コンナン</t>
    </rPh>
    <rPh sb="18" eb="20">
      <t>バアイ</t>
    </rPh>
    <rPh sb="21" eb="23">
      <t>ドウイツ</t>
    </rPh>
    <rPh sb="23" eb="25">
      <t>ハッセイ</t>
    </rPh>
    <rPh sb="25" eb="26">
      <t>ヅキ</t>
    </rPh>
    <rPh sb="27" eb="29">
      <t>ケッサイ</t>
    </rPh>
    <rPh sb="29" eb="30">
      <t>ツキ</t>
    </rPh>
    <rPh sb="31" eb="32">
      <t>オナ</t>
    </rPh>
    <rPh sb="38" eb="40">
      <t>ウリアゲ</t>
    </rPh>
    <phoneticPr fontId="1"/>
  </si>
  <si>
    <t>　　　　帳等のシートは１行にまとめて入力することも可能です。</t>
    <rPh sb="4" eb="5">
      <t>チョウ</t>
    </rPh>
    <rPh sb="5" eb="6">
      <t>トウ</t>
    </rPh>
    <rPh sb="12" eb="13">
      <t>ギョウ</t>
    </rPh>
    <rPh sb="18" eb="20">
      <t>ニュウリョク</t>
    </rPh>
    <rPh sb="25" eb="27">
      <t>カノウ</t>
    </rPh>
    <phoneticPr fontId="1"/>
  </si>
  <si>
    <t>ます〔預金元帳は３口座（普通２、当座は各約25取引）分用意してあります〕。</t>
    <rPh sb="3" eb="5">
      <t>ヨキン</t>
    </rPh>
    <rPh sb="5" eb="7">
      <t>モトチョウ</t>
    </rPh>
    <rPh sb="9" eb="11">
      <t>コウザ</t>
    </rPh>
    <rPh sb="12" eb="14">
      <t>フツウ</t>
    </rPh>
    <rPh sb="16" eb="18">
      <t>トウザ</t>
    </rPh>
    <rPh sb="19" eb="20">
      <t>カク</t>
    </rPh>
    <rPh sb="20" eb="21">
      <t>ヤク</t>
    </rPh>
    <rPh sb="23" eb="25">
      <t>トリヒキ</t>
    </rPh>
    <rPh sb="26" eb="27">
      <t>ブン</t>
    </rPh>
    <rPh sb="27" eb="29">
      <t>ヨウイ</t>
    </rPh>
    <phoneticPr fontId="1"/>
  </si>
  <si>
    <t>　※ 本システムで元帳を作成する場合、備考欄は反映しません。極力、取引内容の記載で</t>
    <rPh sb="3" eb="4">
      <t>ホン</t>
    </rPh>
    <rPh sb="9" eb="11">
      <t>モトチョウ</t>
    </rPh>
    <rPh sb="12" eb="14">
      <t>サクセイ</t>
    </rPh>
    <rPh sb="16" eb="18">
      <t>バアイ</t>
    </rPh>
    <rPh sb="19" eb="21">
      <t>ビコウ</t>
    </rPh>
    <rPh sb="21" eb="22">
      <t>ラン</t>
    </rPh>
    <rPh sb="23" eb="25">
      <t>ハンエイ</t>
    </rPh>
    <rPh sb="30" eb="32">
      <t>キョクリョク</t>
    </rPh>
    <rPh sb="33" eb="35">
      <t>トリヒキ</t>
    </rPh>
    <rPh sb="35" eb="37">
      <t>ナイヨウ</t>
    </rPh>
    <rPh sb="38" eb="40">
      <t>キサイ</t>
    </rPh>
    <phoneticPr fontId="1"/>
  </si>
  <si>
    <t>　　各取引を識別できるようにされることをお勧めします。</t>
    <rPh sb="2" eb="5">
      <t>カクトリヒキ</t>
    </rPh>
    <rPh sb="6" eb="8">
      <t>シキベツ</t>
    </rPh>
    <rPh sb="21" eb="22">
      <t>スス</t>
    </rPh>
    <phoneticPr fontId="1"/>
  </si>
  <si>
    <t>　各月の入力欄は12者と設定していますので、適宜「…他」として同欄に収めてくだ</t>
    <rPh sb="1" eb="3">
      <t>カクツキ</t>
    </rPh>
    <rPh sb="4" eb="6">
      <t>ニュウリョク</t>
    </rPh>
    <rPh sb="6" eb="7">
      <t>ラン</t>
    </rPh>
    <rPh sb="10" eb="11">
      <t>シャ</t>
    </rPh>
    <rPh sb="12" eb="14">
      <t>セッテイ</t>
    </rPh>
    <rPh sb="22" eb="24">
      <t>テキギ</t>
    </rPh>
    <rPh sb="26" eb="27">
      <t>タ</t>
    </rPh>
    <rPh sb="31" eb="32">
      <t>ドウ</t>
    </rPh>
    <rPh sb="32" eb="33">
      <t>ラン</t>
    </rPh>
    <rPh sb="34" eb="35">
      <t>オサ</t>
    </rPh>
    <phoneticPr fontId="1"/>
  </si>
  <si>
    <t>　売上代金を手形で受け取った場合、取立までの間や、手形を支払に廻した場合は、</t>
    <rPh sb="1" eb="3">
      <t>ウリアゲ</t>
    </rPh>
    <rPh sb="3" eb="5">
      <t>ダイキン</t>
    </rPh>
    <rPh sb="6" eb="8">
      <t>テガタ</t>
    </rPh>
    <rPh sb="9" eb="10">
      <t>ウ</t>
    </rPh>
    <rPh sb="11" eb="12">
      <t>ト</t>
    </rPh>
    <rPh sb="14" eb="16">
      <t>バアイ</t>
    </rPh>
    <rPh sb="17" eb="19">
      <t>トリタテ</t>
    </rPh>
    <rPh sb="22" eb="23">
      <t>カン</t>
    </rPh>
    <rPh sb="25" eb="27">
      <t>テガタ</t>
    </rPh>
    <rPh sb="28" eb="30">
      <t>シハライ</t>
    </rPh>
    <rPh sb="31" eb="32">
      <t>マワ</t>
    </rPh>
    <rPh sb="34" eb="36">
      <t>バアイ</t>
    </rPh>
    <phoneticPr fontId="1"/>
  </si>
  <si>
    <t>金銭や預金に反映しない取引となりますので、受取手形記入帳を利用して取引の管理</t>
    <rPh sb="0" eb="2">
      <t>キンセン</t>
    </rPh>
    <rPh sb="3" eb="5">
      <t>ヨキン</t>
    </rPh>
    <rPh sb="6" eb="8">
      <t>ハンエイ</t>
    </rPh>
    <rPh sb="11" eb="13">
      <t>トリヒキ</t>
    </rPh>
    <rPh sb="21" eb="23">
      <t>ウケトリ</t>
    </rPh>
    <rPh sb="23" eb="25">
      <t>テガタ</t>
    </rPh>
    <rPh sb="25" eb="27">
      <t>キニュウ</t>
    </rPh>
    <rPh sb="27" eb="28">
      <t>チョウ</t>
    </rPh>
    <rPh sb="29" eb="31">
      <t>リヨウ</t>
    </rPh>
    <rPh sb="33" eb="35">
      <t>トリヒキ</t>
    </rPh>
    <rPh sb="36" eb="38">
      <t>カンリ</t>
    </rPh>
    <phoneticPr fontId="1"/>
  </si>
  <si>
    <t>を行います。</t>
    <rPh sb="1" eb="2">
      <t>オコナ</t>
    </rPh>
    <phoneticPr fontId="1"/>
  </si>
  <si>
    <t>　手形を受け取った場合の受取手形記入帳への必須記載事項は以下のとおりです。</t>
    <rPh sb="1" eb="3">
      <t>テガタ</t>
    </rPh>
    <rPh sb="4" eb="5">
      <t>ウ</t>
    </rPh>
    <rPh sb="6" eb="7">
      <t>ト</t>
    </rPh>
    <rPh sb="9" eb="11">
      <t>バアイ</t>
    </rPh>
    <rPh sb="12" eb="14">
      <t>ウケトリ</t>
    </rPh>
    <rPh sb="14" eb="16">
      <t>テガタ</t>
    </rPh>
    <rPh sb="16" eb="18">
      <t>キニュウ</t>
    </rPh>
    <rPh sb="18" eb="19">
      <t>チョウ</t>
    </rPh>
    <rPh sb="21" eb="23">
      <t>ヒッス</t>
    </rPh>
    <rPh sb="23" eb="25">
      <t>キサイ</t>
    </rPh>
    <rPh sb="25" eb="27">
      <t>ジコウ</t>
    </rPh>
    <rPh sb="28" eb="30">
      <t>イカ</t>
    </rPh>
    <phoneticPr fontId="1"/>
  </si>
  <si>
    <t>　　１ 受取日</t>
    <rPh sb="4" eb="7">
      <t>ウケトリビ</t>
    </rPh>
    <phoneticPr fontId="1"/>
  </si>
  <si>
    <t>　　２ 振出人</t>
    <rPh sb="4" eb="7">
      <t>フリダシニン</t>
    </rPh>
    <phoneticPr fontId="1"/>
  </si>
  <si>
    <t>　　３ 券面金額</t>
    <rPh sb="4" eb="6">
      <t>ケンメン</t>
    </rPh>
    <rPh sb="6" eb="8">
      <t>キンガク</t>
    </rPh>
    <phoneticPr fontId="1"/>
  </si>
  <si>
    <t>　　４ 支払期日</t>
    <rPh sb="4" eb="6">
      <t>シハライ</t>
    </rPh>
    <rPh sb="6" eb="8">
      <t>キジツ</t>
    </rPh>
    <phoneticPr fontId="1"/>
  </si>
  <si>
    <t>　記入帳は月毎に欄を分けていますので、該当受取月の欄に入力してください。</t>
    <rPh sb="1" eb="4">
      <t>キニュウチョウ</t>
    </rPh>
    <rPh sb="5" eb="7">
      <t>ツキゴト</t>
    </rPh>
    <rPh sb="8" eb="9">
      <t>ラン</t>
    </rPh>
    <rPh sb="10" eb="11">
      <t>ワ</t>
    </rPh>
    <rPh sb="19" eb="21">
      <t>ガイトウ</t>
    </rPh>
    <rPh sb="21" eb="23">
      <t>ウケトリ</t>
    </rPh>
    <rPh sb="23" eb="24">
      <t>ツキ</t>
    </rPh>
    <rPh sb="25" eb="26">
      <t>ラン</t>
    </rPh>
    <rPh sb="27" eb="29">
      <t>ニュウリョク</t>
    </rPh>
    <phoneticPr fontId="1"/>
  </si>
  <si>
    <t>　また、決済された際や、支払に廻した際には、取立・裏書等の欄に必ずその月/</t>
    <rPh sb="4" eb="6">
      <t>ケッサイ</t>
    </rPh>
    <rPh sb="9" eb="10">
      <t>サイ</t>
    </rPh>
    <rPh sb="12" eb="14">
      <t>シハライ</t>
    </rPh>
    <rPh sb="15" eb="16">
      <t>マワ</t>
    </rPh>
    <rPh sb="18" eb="19">
      <t>サイ</t>
    </rPh>
    <rPh sb="22" eb="24">
      <t>トリタテ</t>
    </rPh>
    <rPh sb="25" eb="28">
      <t>ウラガキトウ</t>
    </rPh>
    <rPh sb="29" eb="30">
      <t>ラン</t>
    </rPh>
    <rPh sb="31" eb="32">
      <t>カナラ</t>
    </rPh>
    <rPh sb="35" eb="36">
      <t>ツキ</t>
    </rPh>
    <phoneticPr fontId="1"/>
  </si>
  <si>
    <t>日を入力してください。</t>
    <phoneticPr fontId="1"/>
  </si>
  <si>
    <t>　※ 預金に受け入れた場合は、預金元帳にその取引も入力します。</t>
    <rPh sb="3" eb="5">
      <t>ヨキン</t>
    </rPh>
    <rPh sb="6" eb="7">
      <t>ウ</t>
    </rPh>
    <rPh sb="8" eb="9">
      <t>イ</t>
    </rPh>
    <rPh sb="11" eb="13">
      <t>バアイ</t>
    </rPh>
    <rPh sb="15" eb="17">
      <t>ヨキン</t>
    </rPh>
    <rPh sb="17" eb="19">
      <t>モトチョウ</t>
    </rPh>
    <rPh sb="22" eb="24">
      <t>トリヒキ</t>
    </rPh>
    <rPh sb="25" eb="27">
      <t>ニュウリョク</t>
    </rPh>
    <phoneticPr fontId="1"/>
  </si>
  <si>
    <t>　※ 預金の受入等と、記入帳の決済等が一致しないとシステムエラーとなります。</t>
    <rPh sb="3" eb="5">
      <t>ヨキン</t>
    </rPh>
    <rPh sb="6" eb="8">
      <t>ウケイレ</t>
    </rPh>
    <rPh sb="8" eb="9">
      <t>トウ</t>
    </rPh>
    <rPh sb="11" eb="13">
      <t>キニュウ</t>
    </rPh>
    <rPh sb="13" eb="14">
      <t>チョウ</t>
    </rPh>
    <rPh sb="15" eb="17">
      <t>ケッサイ</t>
    </rPh>
    <rPh sb="17" eb="18">
      <t>トウ</t>
    </rPh>
    <rPh sb="19" eb="21">
      <t>イッチ</t>
    </rPh>
    <phoneticPr fontId="1"/>
  </si>
  <si>
    <t>　　また、支払への廻し等は記入帳で計数把握できませんので、同日で一端預金</t>
    <rPh sb="5" eb="7">
      <t>シハライ</t>
    </rPh>
    <rPh sb="9" eb="10">
      <t>マワ</t>
    </rPh>
    <rPh sb="11" eb="12">
      <t>トウ</t>
    </rPh>
    <rPh sb="13" eb="15">
      <t>キニュウ</t>
    </rPh>
    <rPh sb="15" eb="16">
      <t>チョウ</t>
    </rPh>
    <rPh sb="17" eb="19">
      <t>ケイスウ</t>
    </rPh>
    <rPh sb="19" eb="21">
      <t>ハアク</t>
    </rPh>
    <rPh sb="29" eb="31">
      <t>ドウジツ</t>
    </rPh>
    <rPh sb="32" eb="34">
      <t>イッタン</t>
    </rPh>
    <rPh sb="34" eb="36">
      <t>ヨキン</t>
    </rPh>
    <phoneticPr fontId="1"/>
  </si>
  <si>
    <t>　に受け入れた上で、次の行に支払の取引を入力して残高を合わせてください。　</t>
    <rPh sb="2" eb="3">
      <t>ウ</t>
    </rPh>
    <rPh sb="4" eb="5">
      <t>イ</t>
    </rPh>
    <rPh sb="7" eb="8">
      <t>ウエ</t>
    </rPh>
    <rPh sb="10" eb="11">
      <t>ツギ</t>
    </rPh>
    <rPh sb="12" eb="13">
      <t>ギョウ</t>
    </rPh>
    <rPh sb="14" eb="16">
      <t>シハライ</t>
    </rPh>
    <rPh sb="17" eb="19">
      <t>トリヒキ</t>
    </rPh>
    <rPh sb="20" eb="22">
      <t>ニュウリョク</t>
    </rPh>
    <rPh sb="24" eb="26">
      <t>ザンダカ</t>
    </rPh>
    <rPh sb="27" eb="28">
      <t>ア</t>
    </rPh>
    <phoneticPr fontId="1"/>
  </si>
  <si>
    <t>　※ その際、取引内容等に「廻し手形」等の記入をして後に解りやすい記帳とす</t>
    <rPh sb="5" eb="6">
      <t>サイ</t>
    </rPh>
    <rPh sb="7" eb="9">
      <t>トリヒキ</t>
    </rPh>
    <rPh sb="9" eb="11">
      <t>ナイヨウ</t>
    </rPh>
    <rPh sb="11" eb="12">
      <t>トウ</t>
    </rPh>
    <rPh sb="14" eb="15">
      <t>マワ</t>
    </rPh>
    <rPh sb="16" eb="18">
      <t>テガタ</t>
    </rPh>
    <rPh sb="19" eb="20">
      <t>トウ</t>
    </rPh>
    <rPh sb="21" eb="23">
      <t>キニュウ</t>
    </rPh>
    <rPh sb="26" eb="27">
      <t>ノチ</t>
    </rPh>
    <rPh sb="28" eb="29">
      <t>ワカ</t>
    </rPh>
    <rPh sb="33" eb="35">
      <t>キチョウ</t>
    </rPh>
    <phoneticPr fontId="1"/>
  </si>
  <si>
    <t>　　るよう心掛けてください。</t>
    <rPh sb="5" eb="7">
      <t>ココロガ</t>
    </rPh>
    <phoneticPr fontId="1"/>
  </si>
  <si>
    <t>　※ 当システムは、支払手形(自己振出)の期日等管理を備えていませんが、異動</t>
    <rPh sb="3" eb="4">
      <t>トウ</t>
    </rPh>
    <rPh sb="10" eb="12">
      <t>シハライ</t>
    </rPh>
    <rPh sb="12" eb="14">
      <t>テガタ</t>
    </rPh>
    <rPh sb="15" eb="17">
      <t>ジコ</t>
    </rPh>
    <rPh sb="17" eb="19">
      <t>フリダシ</t>
    </rPh>
    <rPh sb="21" eb="23">
      <t>キジツ</t>
    </rPh>
    <rPh sb="23" eb="24">
      <t>トウ</t>
    </rPh>
    <rPh sb="24" eb="26">
      <t>カンリ</t>
    </rPh>
    <rPh sb="27" eb="28">
      <t>ソナ</t>
    </rPh>
    <rPh sb="36" eb="38">
      <t>イドウ</t>
    </rPh>
    <phoneticPr fontId="1"/>
  </si>
  <si>
    <t>　　計数は把握しますので、上記同様、下記の要領で計数把握が可能です。</t>
    <rPh sb="13" eb="15">
      <t>ジョウキ</t>
    </rPh>
    <rPh sb="15" eb="17">
      <t>ドウヨウ</t>
    </rPh>
    <rPh sb="18" eb="20">
      <t>カキ</t>
    </rPh>
    <rPh sb="21" eb="23">
      <t>ヨウリョウ</t>
    </rPh>
    <rPh sb="24" eb="26">
      <t>ケイスウ</t>
    </rPh>
    <rPh sb="26" eb="28">
      <t>ハアク</t>
    </rPh>
    <rPh sb="29" eb="31">
      <t>カノウ</t>
    </rPh>
    <phoneticPr fontId="1"/>
  </si>
  <si>
    <t>　　（預金元帳又は金銭出納帳を利用）</t>
    <rPh sb="3" eb="5">
      <t>ヨキン</t>
    </rPh>
    <rPh sb="5" eb="7">
      <t>モトチョウ</t>
    </rPh>
    <rPh sb="7" eb="8">
      <t>マタ</t>
    </rPh>
    <rPh sb="9" eb="11">
      <t>キンセン</t>
    </rPh>
    <rPh sb="11" eb="14">
      <t>スイトウチョウ</t>
    </rPh>
    <rPh sb="15" eb="17">
      <t>リヨウ</t>
    </rPh>
    <phoneticPr fontId="1"/>
  </si>
  <si>
    <t>　　１ 仕入代金に手形を振り出した場合</t>
    <rPh sb="4" eb="6">
      <t>シイレ</t>
    </rPh>
    <rPh sb="6" eb="8">
      <t>ダイキン</t>
    </rPh>
    <rPh sb="9" eb="11">
      <t>テガタ</t>
    </rPh>
    <rPh sb="12" eb="13">
      <t>フ</t>
    </rPh>
    <rPh sb="14" eb="15">
      <t>ダ</t>
    </rPh>
    <rPh sb="17" eb="19">
      <t>バアイ</t>
    </rPh>
    <phoneticPr fontId="1"/>
  </si>
  <si>
    <t>相手科目</t>
    <rPh sb="0" eb="2">
      <t>アイテ</t>
    </rPh>
    <rPh sb="2" eb="4">
      <t>カモク</t>
    </rPh>
    <phoneticPr fontId="1"/>
  </si>
  <si>
    <t>残高</t>
    <rPh sb="0" eb="2">
      <t>ザンダカ</t>
    </rPh>
    <phoneticPr fontId="1"/>
  </si>
  <si>
    <t>　　２ 手形を決済した場合</t>
    <rPh sb="4" eb="6">
      <t>テガタ</t>
    </rPh>
    <rPh sb="7" eb="9">
      <t>ケッサイ</t>
    </rPh>
    <rPh sb="11" eb="13">
      <t>バアイ</t>
    </rPh>
    <phoneticPr fontId="1"/>
  </si>
  <si>
    <t>　以上で、月次の業務に関する処理は終了です。</t>
    <rPh sb="1" eb="3">
      <t>イジョウ</t>
    </rPh>
    <rPh sb="5" eb="7">
      <t>ツキジ</t>
    </rPh>
    <rPh sb="8" eb="10">
      <t>ギョウム</t>
    </rPh>
    <rPh sb="11" eb="12">
      <t>カン</t>
    </rPh>
    <rPh sb="14" eb="16">
      <t>ショリ</t>
    </rPh>
    <rPh sb="17" eb="19">
      <t>シュウリョウ</t>
    </rPh>
    <phoneticPr fontId="1"/>
  </si>
  <si>
    <t>　決算シートには、決算調整事項整理前の決算状況が反映していますので、期末棚卸や減価償却を決算</t>
    <rPh sb="1" eb="3">
      <t>ケッサン</t>
    </rPh>
    <rPh sb="9" eb="11">
      <t>ケッサン</t>
    </rPh>
    <rPh sb="11" eb="13">
      <t>チョウセイ</t>
    </rPh>
    <rPh sb="13" eb="15">
      <t>ジコウ</t>
    </rPh>
    <rPh sb="15" eb="17">
      <t>セイリ</t>
    </rPh>
    <rPh sb="17" eb="18">
      <t>マエ</t>
    </rPh>
    <rPh sb="19" eb="21">
      <t>ケッサン</t>
    </rPh>
    <rPh sb="21" eb="23">
      <t>ジョウキョウ</t>
    </rPh>
    <rPh sb="24" eb="26">
      <t>ハンエイ</t>
    </rPh>
    <rPh sb="34" eb="36">
      <t>キマツ</t>
    </rPh>
    <rPh sb="36" eb="38">
      <t>タナオロシ</t>
    </rPh>
    <rPh sb="39" eb="41">
      <t>ゲンカ</t>
    </rPh>
    <rPh sb="41" eb="43">
      <t>ショウキャク</t>
    </rPh>
    <rPh sb="44" eb="46">
      <t>ケッサン</t>
    </rPh>
    <phoneticPr fontId="1"/>
  </si>
  <si>
    <t>調整シートで入力して、決算を完成させてください。</t>
    <rPh sb="6" eb="8">
      <t>ニュウリョク</t>
    </rPh>
    <rPh sb="11" eb="13">
      <t>ケッサン</t>
    </rPh>
    <rPh sb="14" eb="16">
      <t>カンセイ</t>
    </rPh>
    <phoneticPr fontId="1"/>
  </si>
  <si>
    <t>　支払は翌年度になるが、今期に発生した経費で今期費用に算入するものを抽出します。</t>
    <rPh sb="1" eb="3">
      <t>シハライ</t>
    </rPh>
    <rPh sb="4" eb="6">
      <t>ヨクネン</t>
    </rPh>
    <rPh sb="6" eb="7">
      <t>ド</t>
    </rPh>
    <rPh sb="12" eb="14">
      <t>コンキ</t>
    </rPh>
    <rPh sb="15" eb="17">
      <t>ハッセイ</t>
    </rPh>
    <rPh sb="19" eb="21">
      <t>ケイヒ</t>
    </rPh>
    <rPh sb="22" eb="24">
      <t>コンキ</t>
    </rPh>
    <rPh sb="24" eb="26">
      <t>ヒヨウ</t>
    </rPh>
    <rPh sb="27" eb="29">
      <t>サンニュウ</t>
    </rPh>
    <rPh sb="34" eb="36">
      <t>チュウシュツ</t>
    </rPh>
    <phoneticPr fontId="1"/>
  </si>
  <si>
    <t>　以下の事項を本年度末未払金の欄に入力してください。</t>
    <rPh sb="1" eb="3">
      <t>イカ</t>
    </rPh>
    <rPh sb="4" eb="6">
      <t>ジコウ</t>
    </rPh>
    <rPh sb="7" eb="8">
      <t>ホン</t>
    </rPh>
    <rPh sb="8" eb="11">
      <t>ネンドマツ</t>
    </rPh>
    <rPh sb="11" eb="12">
      <t>ミ</t>
    </rPh>
    <rPh sb="12" eb="13">
      <t>バライ</t>
    </rPh>
    <rPh sb="13" eb="14">
      <t>キン</t>
    </rPh>
    <rPh sb="15" eb="16">
      <t>ラン</t>
    </rPh>
    <rPh sb="17" eb="19">
      <t>ニュウリョク</t>
    </rPh>
    <phoneticPr fontId="1"/>
  </si>
  <si>
    <t>　　１ 科目番号(名称)　　</t>
    <rPh sb="4" eb="6">
      <t>カモク</t>
    </rPh>
    <rPh sb="6" eb="8">
      <t>バンゴウ</t>
    </rPh>
    <rPh sb="9" eb="11">
      <t>メイショウ</t>
    </rPh>
    <phoneticPr fontId="1"/>
  </si>
  <si>
    <t>　　２ 未払金の金額</t>
    <rPh sb="4" eb="5">
      <t>ミ</t>
    </rPh>
    <rPh sb="5" eb="6">
      <t>バライ</t>
    </rPh>
    <rPh sb="6" eb="7">
      <t>キン</t>
    </rPh>
    <rPh sb="8" eb="10">
      <t>キンガク</t>
    </rPh>
    <phoneticPr fontId="1"/>
  </si>
  <si>
    <t>　　３ 相手先</t>
    <rPh sb="4" eb="7">
      <t>アイテサキ</t>
    </rPh>
    <phoneticPr fontId="1"/>
  </si>
  <si>
    <t>　※ ここでの入力金額は、月次貸借及び損益の最終月の金額に加算反映します。</t>
    <rPh sb="7" eb="9">
      <t>ニュウリョク</t>
    </rPh>
    <rPh sb="9" eb="11">
      <t>キンガク</t>
    </rPh>
    <rPh sb="13" eb="15">
      <t>ツキジ</t>
    </rPh>
    <rPh sb="15" eb="17">
      <t>タイシャク</t>
    </rPh>
    <rPh sb="17" eb="18">
      <t>オヨ</t>
    </rPh>
    <rPh sb="19" eb="21">
      <t>ソンエキ</t>
    </rPh>
    <rPh sb="22" eb="24">
      <t>サイシュウ</t>
    </rPh>
    <rPh sb="24" eb="25">
      <t>ツキ</t>
    </rPh>
    <rPh sb="26" eb="28">
      <t>キンガク</t>
    </rPh>
    <rPh sb="29" eb="31">
      <t>カサン</t>
    </rPh>
    <rPh sb="31" eb="33">
      <t>ハンエイ</t>
    </rPh>
    <phoneticPr fontId="1"/>
  </si>
  <si>
    <t>　決算調整シートで決算調整事項を整理します。</t>
    <rPh sb="1" eb="3">
      <t>ケッサン</t>
    </rPh>
    <rPh sb="3" eb="5">
      <t>チョウセイ</t>
    </rPh>
    <rPh sb="9" eb="11">
      <t>ケッサン</t>
    </rPh>
    <rPh sb="11" eb="13">
      <t>チョウセイ</t>
    </rPh>
    <rPh sb="13" eb="15">
      <t>ジコウ</t>
    </rPh>
    <rPh sb="16" eb="18">
      <t>セイリ</t>
    </rPh>
    <phoneticPr fontId="1"/>
  </si>
  <si>
    <t>　このシートでの整理は、仕訳方式となりますので留意してください。</t>
    <rPh sb="8" eb="10">
      <t>セイリ</t>
    </rPh>
    <rPh sb="12" eb="14">
      <t>シワケ</t>
    </rPh>
    <rPh sb="14" eb="16">
      <t>ホウシキ</t>
    </rPh>
    <rPh sb="23" eb="25">
      <t>リュウイ</t>
    </rPh>
    <phoneticPr fontId="1"/>
  </si>
  <si>
    <t>　決算調整の必要な事項は、概ね以下のとおりです。</t>
    <rPh sb="1" eb="3">
      <t>ケッサン</t>
    </rPh>
    <rPh sb="3" eb="5">
      <t>チョウセイ</t>
    </rPh>
    <rPh sb="6" eb="8">
      <t>ヒツヨウ</t>
    </rPh>
    <rPh sb="9" eb="11">
      <t>ジコウ</t>
    </rPh>
    <rPh sb="13" eb="14">
      <t>オオム</t>
    </rPh>
    <rPh sb="15" eb="17">
      <t>イカ</t>
    </rPh>
    <phoneticPr fontId="1"/>
  </si>
  <si>
    <t>　　１ 期末棚卸</t>
    <rPh sb="4" eb="6">
      <t>キマツ</t>
    </rPh>
    <rPh sb="6" eb="8">
      <t>タナオロシ</t>
    </rPh>
    <phoneticPr fontId="1"/>
  </si>
  <si>
    <t>　　２ 減価償却</t>
    <rPh sb="4" eb="6">
      <t>ゲンカ</t>
    </rPh>
    <rPh sb="6" eb="8">
      <t>ショウキャク</t>
    </rPh>
    <phoneticPr fontId="1"/>
  </si>
  <si>
    <t>　※ ここでの入力金額は、決算シートの決算調整額欄に反映します。</t>
    <rPh sb="7" eb="9">
      <t>ニュウリョク</t>
    </rPh>
    <rPh sb="9" eb="11">
      <t>キンガク</t>
    </rPh>
    <rPh sb="13" eb="15">
      <t>ケッサン</t>
    </rPh>
    <rPh sb="19" eb="21">
      <t>ケッサン</t>
    </rPh>
    <rPh sb="21" eb="23">
      <t>チョウセイ</t>
    </rPh>
    <rPh sb="23" eb="24">
      <t>ガク</t>
    </rPh>
    <rPh sb="24" eb="25">
      <t>ラン</t>
    </rPh>
    <rPh sb="26" eb="28">
      <t>ハンエイ</t>
    </rPh>
    <phoneticPr fontId="1"/>
  </si>
  <si>
    <t>　なお、元帳は、元帳シートのマクロボタンで、出納帳各月シートからの複写と科目別の並べ替え</t>
    <rPh sb="4" eb="6">
      <t>モトチョウ</t>
    </rPh>
    <rPh sb="8" eb="10">
      <t>モトチョウ</t>
    </rPh>
    <rPh sb="22" eb="25">
      <t>スイトウチョウ</t>
    </rPh>
    <rPh sb="25" eb="27">
      <t>カクツキ</t>
    </rPh>
    <rPh sb="33" eb="35">
      <t>フクシャ</t>
    </rPh>
    <rPh sb="36" eb="38">
      <t>カモク</t>
    </rPh>
    <rPh sb="38" eb="39">
      <t>ベツ</t>
    </rPh>
    <rPh sb="40" eb="41">
      <t>ナラ</t>
    </rPh>
    <rPh sb="42" eb="43">
      <t>カ</t>
    </rPh>
    <phoneticPr fontId="1"/>
  </si>
  <si>
    <t>までを行うことができます。</t>
    <rPh sb="3" eb="4">
      <t>オコナ</t>
    </rPh>
    <phoneticPr fontId="1"/>
  </si>
  <si>
    <t>　科目毎の合計等は手作業となりますが、適宜加工の上、決算書との照合・出力をいただくように</t>
    <rPh sb="1" eb="3">
      <t>カモク</t>
    </rPh>
    <rPh sb="3" eb="4">
      <t>ゴト</t>
    </rPh>
    <rPh sb="5" eb="7">
      <t>ゴウケイ</t>
    </rPh>
    <rPh sb="7" eb="8">
      <t>トウ</t>
    </rPh>
    <rPh sb="9" eb="12">
      <t>テサギョウ</t>
    </rPh>
    <rPh sb="19" eb="21">
      <t>テキギ</t>
    </rPh>
    <rPh sb="21" eb="23">
      <t>カコウ</t>
    </rPh>
    <rPh sb="24" eb="25">
      <t>ウエ</t>
    </rPh>
    <rPh sb="26" eb="29">
      <t>ケッサンショ</t>
    </rPh>
    <rPh sb="31" eb="33">
      <t>ショウゴウ</t>
    </rPh>
    <rPh sb="34" eb="36">
      <t>シュツリョク</t>
    </rPh>
    <phoneticPr fontId="1"/>
  </si>
  <si>
    <t>お願いします。</t>
    <rPh sb="1" eb="2">
      <t>ネガ</t>
    </rPh>
    <phoneticPr fontId="1"/>
  </si>
  <si>
    <t>　　３ 引当金の計上未払消費税の計上（未払金への入力も可能です）</t>
    <rPh sb="4" eb="6">
      <t>ヒキアテ</t>
    </rPh>
    <rPh sb="6" eb="7">
      <t>キン</t>
    </rPh>
    <rPh sb="8" eb="10">
      <t>ケイジョウ</t>
    </rPh>
    <rPh sb="10" eb="11">
      <t>ミ</t>
    </rPh>
    <rPh sb="11" eb="12">
      <t>バライ</t>
    </rPh>
    <rPh sb="12" eb="15">
      <t>ショウヒゼイ</t>
    </rPh>
    <rPh sb="16" eb="18">
      <t>ケイジョウ</t>
    </rPh>
    <rPh sb="19" eb="20">
      <t>ミ</t>
    </rPh>
    <rPh sb="20" eb="21">
      <t>バライ</t>
    </rPh>
    <rPh sb="21" eb="22">
      <t>キン</t>
    </rPh>
    <rPh sb="24" eb="26">
      <t>ニュウリョク</t>
    </rPh>
    <rPh sb="27" eb="29">
      <t>カノウ</t>
    </rPh>
    <phoneticPr fontId="1"/>
  </si>
  <si>
    <t>　　４ 未払消費税の計上（未払金への入力も可能です）</t>
    <rPh sb="4" eb="5">
      <t>ミ</t>
    </rPh>
    <rPh sb="5" eb="6">
      <t>バライ</t>
    </rPh>
    <rPh sb="6" eb="9">
      <t>ショウヒゼイ</t>
    </rPh>
    <rPh sb="10" eb="12">
      <t>ケイジョウ</t>
    </rPh>
    <rPh sb="13" eb="14">
      <t>ミ</t>
    </rPh>
    <rPh sb="14" eb="15">
      <t>バライ</t>
    </rPh>
    <rPh sb="15" eb="16">
      <t>キン</t>
    </rPh>
    <rPh sb="18" eb="20">
      <t>ニュウリョク</t>
    </rPh>
    <rPh sb="21" eb="23">
      <t>カノウ</t>
    </rPh>
    <phoneticPr fontId="1"/>
  </si>
  <si>
    <t>　　５ その他必要事項</t>
    <rPh sb="6" eb="7">
      <t>タ</t>
    </rPh>
    <rPh sb="7" eb="9">
      <t>ヒツヨウ</t>
    </rPh>
    <rPh sb="9" eb="11">
      <t>ジコウ</t>
    </rPh>
    <phoneticPr fontId="1"/>
  </si>
  <si>
    <t>　以上で、今期の決算が完成しました。</t>
    <rPh sb="1" eb="3">
      <t>イジョウ</t>
    </rPh>
    <rPh sb="5" eb="7">
      <t>コンキ</t>
    </rPh>
    <rPh sb="8" eb="10">
      <t>ケッサン</t>
    </rPh>
    <rPh sb="11" eb="13">
      <t>カンセイ</t>
    </rPh>
    <phoneticPr fontId="1"/>
  </si>
  <si>
    <t>　※ 棚卸・減価償却費・貸倒引当金の算入は、決算調整仕訳によらず</t>
    <rPh sb="3" eb="5">
      <t>タナオロシ</t>
    </rPh>
    <rPh sb="6" eb="8">
      <t>ゲンカ</t>
    </rPh>
    <rPh sb="8" eb="10">
      <t>ショウキャク</t>
    </rPh>
    <rPh sb="10" eb="11">
      <t>ヒ</t>
    </rPh>
    <rPh sb="12" eb="14">
      <t>カシダオレ</t>
    </rPh>
    <rPh sb="14" eb="16">
      <t>ヒキアテ</t>
    </rPh>
    <rPh sb="16" eb="17">
      <t>キン</t>
    </rPh>
    <rPh sb="18" eb="20">
      <t>サンニュウ</t>
    </rPh>
    <rPh sb="22" eb="24">
      <t>ケッサン</t>
    </rPh>
    <rPh sb="24" eb="26">
      <t>チョウセイ</t>
    </rPh>
    <rPh sb="26" eb="28">
      <t>シワケ</t>
    </rPh>
    <phoneticPr fontId="1"/>
  </si>
  <si>
    <t>　　 定シートへの前年末金額の入力は必要です。</t>
    <rPh sb="3" eb="4">
      <t>テイ</t>
    </rPh>
    <rPh sb="9" eb="12">
      <t>ゼンネンマツ</t>
    </rPh>
    <rPh sb="12" eb="14">
      <t>キンガク</t>
    </rPh>
    <rPh sb="15" eb="17">
      <t>ニュウリョク</t>
    </rPh>
    <rPh sb="18" eb="20">
      <t>ヒツヨウ</t>
    </rPh>
    <phoneticPr fontId="1"/>
  </si>
  <si>
    <t>　　 決算シートで直接設定することも可能ですが、この場合も期首設</t>
    <rPh sb="3" eb="5">
      <t>ケッサン</t>
    </rPh>
    <rPh sb="9" eb="11">
      <t>チョクセツ</t>
    </rPh>
    <rPh sb="11" eb="13">
      <t>セッテイ</t>
    </rPh>
    <rPh sb="18" eb="20">
      <t>カノウ</t>
    </rPh>
    <rPh sb="26" eb="28">
      <t>バアイ</t>
    </rPh>
    <rPh sb="29" eb="31">
      <t>キシュ</t>
    </rPh>
    <rPh sb="31" eb="32">
      <t>セツ</t>
    </rPh>
    <phoneticPr fontId="1"/>
  </si>
  <si>
    <t>＝ 複式SS（個人用 B）Ｐｒｏ　＝</t>
    <rPh sb="2" eb="4">
      <t>フクシキ</t>
    </rPh>
    <rPh sb="7" eb="9">
      <t>コジン</t>
    </rPh>
    <rPh sb="9" eb="10">
      <t>ヨウ</t>
    </rPh>
    <phoneticPr fontId="1"/>
  </si>
  <si>
    <t>受取手形・売掛金・買掛金・未払金は、受手記入帳・売上帳等のシートに内訳を入力します。</t>
    <rPh sb="0" eb="2">
      <t>ウケトリ</t>
    </rPh>
    <rPh sb="2" eb="4">
      <t>テガタ</t>
    </rPh>
    <rPh sb="5" eb="7">
      <t>ウリカケ</t>
    </rPh>
    <rPh sb="7" eb="8">
      <t>キン</t>
    </rPh>
    <rPh sb="9" eb="12">
      <t>カイカケキン</t>
    </rPh>
    <rPh sb="13" eb="14">
      <t>ミ</t>
    </rPh>
    <rPh sb="14" eb="15">
      <t>バライ</t>
    </rPh>
    <rPh sb="15" eb="16">
      <t>キン</t>
    </rPh>
    <rPh sb="18" eb="19">
      <t>ウ</t>
    </rPh>
    <rPh sb="19" eb="20">
      <t>テ</t>
    </rPh>
    <rPh sb="20" eb="23">
      <t>キニュウチョウ</t>
    </rPh>
    <rPh sb="24" eb="27">
      <t>ウリアゲチョウ</t>
    </rPh>
    <rPh sb="27" eb="28">
      <t>トウ</t>
    </rPh>
    <rPh sb="33" eb="35">
      <t>ウチワケ</t>
    </rPh>
    <rPh sb="36" eb="38">
      <t>ニュウリョク</t>
    </rPh>
    <phoneticPr fontId="1"/>
  </si>
  <si>
    <t>決算調整又は期末処理</t>
    <rPh sb="0" eb="2">
      <t>ケッサン</t>
    </rPh>
    <rPh sb="2" eb="4">
      <t>チョウセイ</t>
    </rPh>
    <rPh sb="4" eb="5">
      <t>マタ</t>
    </rPh>
    <rPh sb="6" eb="8">
      <t>キマツ</t>
    </rPh>
    <rPh sb="8" eb="10">
      <t>ショリ</t>
    </rPh>
    <phoneticPr fontId="1"/>
  </si>
  <si>
    <t>決算シートで設定</t>
    <rPh sb="0" eb="2">
      <t>ケッサン</t>
    </rPh>
    <rPh sb="6" eb="8">
      <t>セッテイ</t>
    </rPh>
    <phoneticPr fontId="1"/>
  </si>
  <si>
    <t>※発生/決済を記入帳に記載</t>
    <rPh sb="1" eb="3">
      <t>ハッセイ</t>
    </rPh>
    <rPh sb="4" eb="6">
      <t>ケッサイ</t>
    </rPh>
    <rPh sb="7" eb="9">
      <t>キニュウ</t>
    </rPh>
    <rPh sb="9" eb="10">
      <t>チョウ</t>
    </rPh>
    <rPh sb="11" eb="13">
      <t>キサイ</t>
    </rPh>
    <phoneticPr fontId="1"/>
  </si>
  <si>
    <t>※発生/回収を売上帳に記載</t>
    <rPh sb="1" eb="3">
      <t>ハッセイ</t>
    </rPh>
    <rPh sb="4" eb="6">
      <t>カイシュウ</t>
    </rPh>
    <rPh sb="7" eb="10">
      <t>ウリアゲチョウ</t>
    </rPh>
    <rPh sb="9" eb="10">
      <t>チョウ</t>
    </rPh>
    <rPh sb="11" eb="13">
      <t>キサイ</t>
    </rPh>
    <phoneticPr fontId="1"/>
  </si>
  <si>
    <t>※発生/回収を仕入帳に記載</t>
    <rPh sb="1" eb="3">
      <t>ハッセイ</t>
    </rPh>
    <rPh sb="4" eb="6">
      <t>カイシュウ</t>
    </rPh>
    <rPh sb="7" eb="9">
      <t>シイレ</t>
    </rPh>
    <rPh sb="9" eb="10">
      <t>チョウ</t>
    </rPh>
    <rPh sb="11" eb="13">
      <t>キサイ</t>
    </rPh>
    <phoneticPr fontId="1"/>
  </si>
  <si>
    <t>※記入帳なし(異動額のみ把握)</t>
    <rPh sb="1" eb="4">
      <t>キニュウチョウ</t>
    </rPh>
    <rPh sb="7" eb="9">
      <t>イドウ</t>
    </rPh>
    <rPh sb="9" eb="10">
      <t>ガク</t>
    </rPh>
    <rPh sb="12" eb="14">
      <t>ハアク</t>
    </rPh>
    <phoneticPr fontId="1"/>
  </si>
  <si>
    <t>※最終的に元帳出力を行う場合、必ず全ての行に日付(1/12等)入力を要します！</t>
    <rPh sb="1" eb="4">
      <t>サイシュウテキ</t>
    </rPh>
    <rPh sb="5" eb="7">
      <t>モトチョウ</t>
    </rPh>
    <rPh sb="7" eb="9">
      <t>シュツリョク</t>
    </rPh>
    <rPh sb="10" eb="11">
      <t>オコナ</t>
    </rPh>
    <rPh sb="12" eb="14">
      <t>バアイ</t>
    </rPh>
    <rPh sb="15" eb="16">
      <t>カナラ</t>
    </rPh>
    <rPh sb="17" eb="18">
      <t>スベ</t>
    </rPh>
    <rPh sb="20" eb="21">
      <t>ギョウ</t>
    </rPh>
    <rPh sb="22" eb="24">
      <t>ヒヅケ</t>
    </rPh>
    <rPh sb="29" eb="30">
      <t>トウ</t>
    </rPh>
    <rPh sb="31" eb="33">
      <t>ニュウリョク</t>
    </rPh>
    <rPh sb="34" eb="35">
      <t>ヨウ</t>
    </rPh>
    <phoneticPr fontId="1"/>
  </si>
  <si>
    <t>作成者</t>
    <rPh sb="0" eb="3">
      <t>サクセイシャ</t>
    </rPh>
    <phoneticPr fontId="1"/>
  </si>
  <si>
    <t>海南市藤白170-13 三階</t>
    <rPh sb="0" eb="3">
      <t>カイナンシ</t>
    </rPh>
    <rPh sb="3" eb="5">
      <t>フジシロ</t>
    </rPh>
    <rPh sb="12" eb="14">
      <t>サンカイ</t>
    </rPh>
    <phoneticPr fontId="1"/>
  </si>
  <si>
    <t>宮澤税理士事務所</t>
    <rPh sb="0" eb="2">
      <t>ミヤザワ</t>
    </rPh>
    <rPh sb="2" eb="5">
      <t>ゼイリシ</t>
    </rPh>
    <rPh sb="5" eb="7">
      <t>ジム</t>
    </rPh>
    <rPh sb="7" eb="8">
      <t>ショ</t>
    </rPh>
    <phoneticPr fontId="1"/>
  </si>
  <si>
    <t>　税理士　宮　澤　信　彦</t>
    <rPh sb="1" eb="4">
      <t>ゼイリシ</t>
    </rPh>
    <rPh sb="5" eb="6">
      <t>ミヤ</t>
    </rPh>
    <rPh sb="7" eb="8">
      <t>サワ</t>
    </rPh>
    <rPh sb="9" eb="10">
      <t>ノブ</t>
    </rPh>
    <rPh sb="11" eb="12">
      <t>ヒコ</t>
    </rPh>
    <phoneticPr fontId="1"/>
  </si>
  <si>
    <t>　電話073-483-8815</t>
    <rPh sb="1" eb="3">
      <t>デンワ</t>
    </rPh>
    <phoneticPr fontId="1"/>
  </si>
  <si>
    <t xml:space="preserve">  ただし、直接入力欄の数字は元帳出力に反映できません。また、決算調整と直接入力の併用はしないでください。</t>
    <rPh sb="6" eb="8">
      <t>チョクセツ</t>
    </rPh>
    <rPh sb="8" eb="10">
      <t>ニュウリョク</t>
    </rPh>
    <rPh sb="10" eb="11">
      <t>ラン</t>
    </rPh>
    <rPh sb="12" eb="14">
      <t>スウジ</t>
    </rPh>
    <rPh sb="15" eb="17">
      <t>モトチョウ</t>
    </rPh>
    <rPh sb="17" eb="19">
      <t>シュツリョク</t>
    </rPh>
    <rPh sb="20" eb="22">
      <t>ハンエイ</t>
    </rPh>
    <rPh sb="31" eb="33">
      <t>ケッサン</t>
    </rPh>
    <rPh sb="33" eb="35">
      <t>チョウセイ</t>
    </rPh>
    <rPh sb="36" eb="38">
      <t>チョクセツ</t>
    </rPh>
    <rPh sb="38" eb="40">
      <t>ニュウリョク</t>
    </rPh>
    <rPh sb="41" eb="43">
      <t>ヘイヨウ</t>
    </rPh>
    <phoneticPr fontId="1"/>
  </si>
  <si>
    <t>※所得金額及び合計のチェックは直接入力を使用した際のものです。決算調整で同項目を処理した場合エラーが表示されますが、前段階でＯＫとなっていれば問題はありません。</t>
    <rPh sb="1" eb="3">
      <t>ショトク</t>
    </rPh>
    <rPh sb="3" eb="5">
      <t>キンガク</t>
    </rPh>
    <rPh sb="5" eb="6">
      <t>オヨ</t>
    </rPh>
    <rPh sb="7" eb="9">
      <t>ゴウケイ</t>
    </rPh>
    <rPh sb="15" eb="17">
      <t>チョクセツ</t>
    </rPh>
    <rPh sb="17" eb="19">
      <t>ニュウリョク</t>
    </rPh>
    <rPh sb="20" eb="22">
      <t>シヨウ</t>
    </rPh>
    <rPh sb="24" eb="25">
      <t>サイ</t>
    </rPh>
    <rPh sb="31" eb="33">
      <t>ケッサン</t>
    </rPh>
    <rPh sb="33" eb="35">
      <t>チョウセイ</t>
    </rPh>
    <rPh sb="36" eb="37">
      <t>ドウ</t>
    </rPh>
    <rPh sb="37" eb="39">
      <t>コウモク</t>
    </rPh>
    <rPh sb="40" eb="42">
      <t>ショリ</t>
    </rPh>
    <rPh sb="44" eb="46">
      <t>バアイ</t>
    </rPh>
    <rPh sb="50" eb="52">
      <t>ヒョウジ</t>
    </rPh>
    <rPh sb="58" eb="61">
      <t>ゼンダンカイ</t>
    </rPh>
    <rPh sb="71" eb="73">
      <t>モンダイ</t>
    </rPh>
    <phoneticPr fontId="1"/>
  </si>
  <si>
    <t>サンプル</t>
    <phoneticPr fontId="1"/>
  </si>
</sst>
</file>

<file path=xl/styles.xml><?xml version="1.0" encoding="utf-8"?>
<styleSheet xmlns="http://schemas.openxmlformats.org/spreadsheetml/2006/main">
  <numFmts count="5">
    <numFmt numFmtId="176" formatCode="0_ "/>
    <numFmt numFmtId="177" formatCode="#,##0;&quot;△ &quot;#,##0"/>
    <numFmt numFmtId="178" formatCode="0.00_ "/>
    <numFmt numFmtId="179" formatCode="#,##0.00_ ;[Red]\-#,##0.00\ "/>
    <numFmt numFmtId="180" formatCode="0;&quot;△ &quot;0"/>
  </numFmts>
  <fonts count="47">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ＭＳ 明朝"/>
      <family val="1"/>
      <charset val="128"/>
    </font>
    <font>
      <sz val="6"/>
      <name val="ＭＳ Ｐゴシック"/>
      <family val="3"/>
      <charset val="128"/>
    </font>
    <font>
      <sz val="10"/>
      <color theme="1"/>
      <name val="ＭＳ 明朝"/>
      <family val="1"/>
      <charset val="128"/>
    </font>
    <font>
      <sz val="11"/>
      <color rgb="FF0070C0"/>
      <name val="ＭＳ 明朝"/>
      <family val="1"/>
      <charset val="128"/>
    </font>
    <font>
      <sz val="11"/>
      <name val="ＭＳ 明朝"/>
      <family val="1"/>
      <charset val="128"/>
    </font>
    <font>
      <sz val="16"/>
      <color theme="1"/>
      <name val="HG正楷書体-PRO"/>
      <family val="4"/>
      <charset val="128"/>
    </font>
    <font>
      <sz val="11"/>
      <color rgb="FFFF0000"/>
      <name val="ＭＳ 明朝"/>
      <family val="1"/>
      <charset val="128"/>
    </font>
    <font>
      <b/>
      <sz val="11"/>
      <color rgb="FF006600"/>
      <name val="ＭＳ 明朝"/>
      <family val="1"/>
      <charset val="128"/>
    </font>
    <font>
      <sz val="11"/>
      <color theme="1"/>
      <name val="HG正楷書体-PRO"/>
      <family val="4"/>
      <charset val="128"/>
    </font>
    <font>
      <sz val="10"/>
      <color theme="1"/>
      <name val="HG正楷書体-PRO"/>
      <family val="4"/>
      <charset val="128"/>
    </font>
    <font>
      <sz val="12"/>
      <color theme="1"/>
      <name val="HG正楷書体-PRO"/>
      <family val="4"/>
      <charset val="128"/>
    </font>
    <font>
      <b/>
      <sz val="11"/>
      <color theme="1"/>
      <name val="ＭＳ Ｐゴシック"/>
      <family val="3"/>
      <charset val="128"/>
      <scheme val="minor"/>
    </font>
    <font>
      <sz val="10"/>
      <color theme="1"/>
      <name val="HG丸ｺﾞｼｯｸM-PRO"/>
      <family val="3"/>
      <charset val="128"/>
    </font>
    <font>
      <sz val="14"/>
      <color theme="1"/>
      <name val="HG正楷書体-PRO"/>
      <family val="4"/>
      <charset val="128"/>
    </font>
    <font>
      <sz val="18"/>
      <color theme="1"/>
      <name val="HG正楷書体-PRO"/>
      <family val="4"/>
      <charset val="128"/>
    </font>
    <font>
      <sz val="11"/>
      <color theme="1"/>
      <name val="HG丸ｺﾞｼｯｸM-PRO"/>
      <family val="3"/>
      <charset val="128"/>
    </font>
    <font>
      <sz val="10"/>
      <name val="HG正楷書体-PRO"/>
      <family val="4"/>
      <charset val="128"/>
    </font>
    <font>
      <sz val="10"/>
      <color rgb="FF0070C0"/>
      <name val="HG正楷書体-PRO"/>
      <family val="4"/>
      <charset val="128"/>
    </font>
    <font>
      <i/>
      <sz val="9"/>
      <color theme="1"/>
      <name val="HG丸ｺﾞｼｯｸM-PRO"/>
      <family val="3"/>
      <charset val="128"/>
    </font>
    <font>
      <sz val="11"/>
      <color rgb="FF00B0F0"/>
      <name val="HG正楷書体-PRO"/>
      <family val="4"/>
      <charset val="128"/>
    </font>
    <font>
      <sz val="11"/>
      <color rgb="FFFF0000"/>
      <name val="HG正楷書体-PRO"/>
      <family val="4"/>
      <charset val="128"/>
    </font>
    <font>
      <sz val="11"/>
      <color rgb="FF0070C0"/>
      <name val="HG正楷書体-PRO"/>
      <family val="4"/>
      <charset val="128"/>
    </font>
    <font>
      <sz val="11"/>
      <color rgb="FF0070C0"/>
      <name val="HG丸ｺﾞｼｯｸM-PRO"/>
      <family val="3"/>
      <charset val="128"/>
    </font>
    <font>
      <i/>
      <sz val="11"/>
      <color theme="1"/>
      <name val="HG丸ｺﾞｼｯｸM-PRO"/>
      <family val="3"/>
      <charset val="128"/>
    </font>
    <font>
      <i/>
      <sz val="9"/>
      <color rgb="FF0070C0"/>
      <name val="HG丸ｺﾞｼｯｸM-PRO"/>
      <family val="3"/>
      <charset val="128"/>
    </font>
    <font>
      <sz val="11"/>
      <color rgb="FF7030A0"/>
      <name val="ＭＳ 明朝"/>
      <family val="1"/>
      <charset val="128"/>
    </font>
    <font>
      <b/>
      <sz val="10"/>
      <color theme="1"/>
      <name val="HG正楷書体-PRO"/>
      <family val="4"/>
      <charset val="128"/>
    </font>
    <font>
      <sz val="11"/>
      <color theme="1"/>
      <name val="ＭＳ Ｐゴシック"/>
      <family val="3"/>
      <charset val="128"/>
    </font>
    <font>
      <sz val="12"/>
      <color theme="1"/>
      <name val="HG丸ｺﾞｼｯｸM-PRO"/>
      <family val="3"/>
      <charset val="128"/>
    </font>
    <font>
      <sz val="12"/>
      <color theme="1"/>
      <name val="ＭＳ Ｐゴシック"/>
      <family val="2"/>
      <charset val="128"/>
      <scheme val="minor"/>
    </font>
    <font>
      <sz val="11"/>
      <name val="HG正楷書体-PRO"/>
      <family val="4"/>
      <charset val="128"/>
    </font>
    <font>
      <b/>
      <i/>
      <sz val="16"/>
      <color theme="5" tint="-0.249977111117893"/>
      <name val="HG正楷書体-PRO"/>
      <family val="4"/>
      <charset val="128"/>
    </font>
    <font>
      <sz val="14"/>
      <color rgb="FF000000"/>
      <name val="HG正楷書体-PRO"/>
      <family val="4"/>
      <charset val="128"/>
    </font>
    <font>
      <b/>
      <sz val="9"/>
      <color indexed="81"/>
      <name val="ＭＳ Ｐゴシック"/>
      <family val="3"/>
      <charset val="128"/>
    </font>
    <font>
      <i/>
      <sz val="10"/>
      <color rgb="FFFF0000"/>
      <name val="ＭＳ ゴシック"/>
      <family val="3"/>
      <charset val="128"/>
    </font>
    <font>
      <sz val="11"/>
      <color rgb="FF000000"/>
      <name val="ＭＳ Ｐゴシック"/>
      <family val="3"/>
      <charset val="128"/>
      <scheme val="minor"/>
    </font>
    <font>
      <b/>
      <sz val="11"/>
      <color theme="1"/>
      <name val="HG正楷書体-PRO"/>
      <family val="4"/>
      <charset val="128"/>
    </font>
    <font>
      <sz val="9"/>
      <color theme="1"/>
      <name val="HG正楷書体-PRO"/>
      <family val="4"/>
      <charset val="128"/>
    </font>
    <font>
      <i/>
      <sz val="11"/>
      <color theme="1"/>
      <name val="HG正楷書体-PRO"/>
      <family val="4"/>
      <charset val="128"/>
    </font>
    <font>
      <i/>
      <sz val="11"/>
      <color rgb="FF0070C0"/>
      <name val="HG正楷書体-PRO"/>
      <family val="4"/>
      <charset val="128"/>
    </font>
    <font>
      <sz val="11"/>
      <color indexed="81"/>
      <name val="HG正楷書体-PRO"/>
      <family val="4"/>
      <charset val="128"/>
    </font>
    <font>
      <sz val="11"/>
      <color rgb="FF000000"/>
      <name val="HG丸ｺﾞｼｯｸM-PRO"/>
      <family val="3"/>
      <charset val="128"/>
    </font>
    <font>
      <b/>
      <sz val="11"/>
      <color rgb="FF0070C0"/>
      <name val="HG丸ｺﾞｼｯｸM-PRO"/>
      <family val="3"/>
      <charset val="128"/>
    </font>
    <font>
      <sz val="10"/>
      <color rgb="FFFF0000"/>
      <name val="HG正楷書体-PRO"/>
      <family val="4"/>
      <charset val="128"/>
    </font>
  </fonts>
  <fills count="10">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00FF00"/>
        <bgColor indexed="64"/>
      </patternFill>
    </fill>
    <fill>
      <patternFill patternType="solid">
        <fgColor theme="0"/>
        <bgColor indexed="64"/>
      </patternFill>
    </fill>
    <fill>
      <patternFill patternType="solid">
        <fgColor rgb="FFFFFF66"/>
        <bgColor indexed="64"/>
      </patternFill>
    </fill>
  </fills>
  <borders count="489">
    <border>
      <left/>
      <right/>
      <top/>
      <bottom/>
      <diagonal/>
    </border>
    <border>
      <left style="thin">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auto="1"/>
      </left>
      <right style="thin">
        <color auto="1"/>
      </right>
      <top style="hair">
        <color auto="1"/>
      </top>
      <bottom style="hair">
        <color auto="1"/>
      </bottom>
      <diagonal/>
    </border>
    <border>
      <left style="thin">
        <color indexed="64"/>
      </left>
      <right style="hair">
        <color indexed="64"/>
      </right>
      <top style="hair">
        <color indexed="64"/>
      </top>
      <bottom/>
      <diagonal/>
    </border>
    <border>
      <left/>
      <right style="thin">
        <color auto="1"/>
      </right>
      <top style="thin">
        <color auto="1"/>
      </top>
      <bottom style="double">
        <color auto="1"/>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top style="hair">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hair">
        <color auto="1"/>
      </top>
      <bottom style="hair">
        <color auto="1"/>
      </bottom>
      <diagonal/>
    </border>
    <border diagonalUp="1">
      <left style="thin">
        <color auto="1"/>
      </left>
      <right style="thin">
        <color auto="1"/>
      </right>
      <top style="hair">
        <color auto="1"/>
      </top>
      <bottom style="hair">
        <color auto="1"/>
      </bottom>
      <diagonal style="hair">
        <color rgb="FF0070C0"/>
      </diagonal>
    </border>
    <border diagonalUp="1">
      <left style="thin">
        <color auto="1"/>
      </left>
      <right style="thin">
        <color auto="1"/>
      </right>
      <top style="hair">
        <color auto="1"/>
      </top>
      <bottom style="thin">
        <color auto="1"/>
      </bottom>
      <diagonal style="hair">
        <color rgb="FF0070C0"/>
      </diagonal>
    </border>
    <border>
      <left style="hair">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style="thin">
        <color auto="1"/>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right style="thin">
        <color auto="1"/>
      </right>
      <top style="hair">
        <color auto="1"/>
      </top>
      <bottom style="hair">
        <color auto="1"/>
      </bottom>
      <diagonal/>
    </border>
    <border>
      <left style="hair">
        <color auto="1"/>
      </left>
      <right style="thin">
        <color auto="1"/>
      </right>
      <top style="thin">
        <color auto="1"/>
      </top>
      <bottom style="hair">
        <color auto="1"/>
      </bottom>
      <diagonal/>
    </border>
    <border>
      <left style="hair">
        <color auto="1"/>
      </left>
      <right style="thin">
        <color auto="1"/>
      </right>
      <top style="thin">
        <color auto="1"/>
      </top>
      <bottom style="thin">
        <color auto="1"/>
      </bottom>
      <diagonal/>
    </border>
    <border diagonalUp="1">
      <left style="hair">
        <color auto="1"/>
      </left>
      <right style="thin">
        <color auto="1"/>
      </right>
      <top style="hair">
        <color auto="1"/>
      </top>
      <bottom style="hair">
        <color auto="1"/>
      </bottom>
      <diagonal style="hair">
        <color auto="1"/>
      </diagonal>
    </border>
    <border diagonalUp="1">
      <left style="hair">
        <color auto="1"/>
      </left>
      <right style="thin">
        <color auto="1"/>
      </right>
      <top style="hair">
        <color auto="1"/>
      </top>
      <bottom style="medium">
        <color auto="1"/>
      </bottom>
      <diagonal style="hair">
        <color auto="1"/>
      </diagonal>
    </border>
    <border>
      <left style="thin">
        <color auto="1"/>
      </left>
      <right style="hair">
        <color auto="1"/>
      </right>
      <top style="medium">
        <color auto="1"/>
      </top>
      <bottom style="hair">
        <color auto="1"/>
      </bottom>
      <diagonal/>
    </border>
    <border>
      <left style="thin">
        <color auto="1"/>
      </left>
      <right style="hair">
        <color auto="1"/>
      </right>
      <top style="thick">
        <color auto="1"/>
      </top>
      <bottom style="hair">
        <color auto="1"/>
      </bottom>
      <diagonal/>
    </border>
    <border>
      <left style="hair">
        <color auto="1"/>
      </left>
      <right style="thick">
        <color auto="1"/>
      </right>
      <top style="thick">
        <color auto="1"/>
      </top>
      <bottom style="hair">
        <color auto="1"/>
      </bottom>
      <diagonal/>
    </border>
    <border>
      <left style="hair">
        <color auto="1"/>
      </left>
      <right style="thick">
        <color auto="1"/>
      </right>
      <top style="hair">
        <color auto="1"/>
      </top>
      <bottom style="hair">
        <color auto="1"/>
      </bottom>
      <diagonal/>
    </border>
    <border>
      <left style="thin">
        <color auto="1"/>
      </left>
      <right style="hair">
        <color auto="1"/>
      </right>
      <top style="hair">
        <color auto="1"/>
      </top>
      <bottom style="thick">
        <color auto="1"/>
      </bottom>
      <diagonal/>
    </border>
    <border>
      <left style="hair">
        <color auto="1"/>
      </left>
      <right style="thick">
        <color auto="1"/>
      </right>
      <top style="hair">
        <color auto="1"/>
      </top>
      <bottom style="thick">
        <color auto="1"/>
      </bottom>
      <diagonal/>
    </border>
    <border diagonalUp="1">
      <left style="thin">
        <color auto="1"/>
      </left>
      <right style="thin">
        <color auto="1"/>
      </right>
      <top/>
      <bottom/>
      <diagonal style="hair">
        <color auto="1"/>
      </diagonal>
    </border>
    <border>
      <left style="hair">
        <color auto="1"/>
      </left>
      <right style="thick">
        <color auto="1"/>
      </right>
      <top style="hair">
        <color auto="1"/>
      </top>
      <bottom/>
      <diagonal/>
    </border>
    <border>
      <left style="thin">
        <color auto="1"/>
      </left>
      <right style="hair">
        <color auto="1"/>
      </right>
      <top style="thick">
        <color auto="1"/>
      </top>
      <bottom style="thick">
        <color auto="1"/>
      </bottom>
      <diagonal/>
    </border>
    <border>
      <left style="hair">
        <color auto="1"/>
      </left>
      <right style="thick">
        <color auto="1"/>
      </right>
      <top style="thick">
        <color auto="1"/>
      </top>
      <bottom style="thick">
        <color auto="1"/>
      </bottom>
      <diagonal/>
    </border>
    <border>
      <left style="medium">
        <color auto="1"/>
      </left>
      <right style="hair">
        <color auto="1"/>
      </right>
      <top style="thick">
        <color auto="1"/>
      </top>
      <bottom style="thick">
        <color auto="1"/>
      </bottom>
      <diagonal/>
    </border>
    <border>
      <left/>
      <right style="thick">
        <color auto="1"/>
      </right>
      <top style="thick">
        <color auto="1"/>
      </top>
      <bottom style="thick">
        <color auto="1"/>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double">
        <color auto="1"/>
      </bottom>
      <diagonal/>
    </border>
    <border>
      <left style="thin">
        <color auto="1"/>
      </left>
      <right style="hair">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medium">
        <color auto="1"/>
      </bottom>
      <diagonal/>
    </border>
    <border>
      <left style="thin">
        <color auto="1"/>
      </left>
      <right style="hair">
        <color auto="1"/>
      </right>
      <top/>
      <bottom/>
      <diagonal/>
    </border>
    <border>
      <left style="medium">
        <color auto="1"/>
      </left>
      <right style="hair">
        <color auto="1"/>
      </right>
      <top style="hair">
        <color auto="1"/>
      </top>
      <bottom style="medium">
        <color auto="1"/>
      </bottom>
      <diagonal/>
    </border>
    <border diagonalUp="1">
      <left style="thin">
        <color auto="1"/>
      </left>
      <right style="thin">
        <color auto="1"/>
      </right>
      <top style="thin">
        <color auto="1"/>
      </top>
      <bottom style="hair">
        <color auto="1"/>
      </bottom>
      <diagonal style="hair">
        <color rgb="FF0070C0"/>
      </diagonal>
    </border>
    <border diagonalUp="1">
      <left style="medium">
        <color auto="1"/>
      </left>
      <right style="medium">
        <color auto="1"/>
      </right>
      <top style="medium">
        <color auto="1"/>
      </top>
      <bottom style="medium">
        <color auto="1"/>
      </bottom>
      <diagonal style="hair">
        <color auto="1"/>
      </diagonal>
    </border>
    <border diagonalUp="1">
      <left style="thin">
        <color auto="1"/>
      </left>
      <right style="medium">
        <color auto="1"/>
      </right>
      <top style="hair">
        <color auto="1"/>
      </top>
      <bottom style="thin">
        <color auto="1"/>
      </bottom>
      <diagonal style="hair">
        <color rgb="FF0070C0"/>
      </diagonal>
    </border>
    <border diagonalUp="1">
      <left style="thin">
        <color auto="1"/>
      </left>
      <right style="hair">
        <color auto="1"/>
      </right>
      <top style="hair">
        <color auto="1"/>
      </top>
      <bottom style="medium">
        <color auto="1"/>
      </bottom>
      <diagonal style="hair">
        <color auto="1"/>
      </diagonal>
    </border>
    <border diagonalUp="1">
      <left style="thin">
        <color auto="1"/>
      </left>
      <right style="thin">
        <color auto="1"/>
      </right>
      <top style="hair">
        <color auto="1"/>
      </top>
      <bottom style="medium">
        <color auto="1"/>
      </bottom>
      <diagonal style="hair">
        <color rgb="FF0070C0"/>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diagonalUp="1">
      <left style="thin">
        <color auto="1"/>
      </left>
      <right style="thin">
        <color indexed="64"/>
      </right>
      <top style="thin">
        <color auto="1"/>
      </top>
      <bottom style="hair">
        <color auto="1"/>
      </bottom>
      <diagonal style="thin">
        <color auto="1"/>
      </diagonal>
    </border>
    <border diagonalUp="1">
      <left style="thin">
        <color auto="1"/>
      </left>
      <right style="thin">
        <color indexed="64"/>
      </right>
      <top style="hair">
        <color auto="1"/>
      </top>
      <bottom style="hair">
        <color indexed="64"/>
      </bottom>
      <diagonal style="thin">
        <color auto="1"/>
      </diagonal>
    </border>
    <border>
      <left/>
      <right style="thin">
        <color auto="1"/>
      </right>
      <top style="thin">
        <color auto="1"/>
      </top>
      <bottom style="thin">
        <color auto="1"/>
      </bottom>
      <diagonal/>
    </border>
    <border>
      <left style="thin">
        <color auto="1"/>
      </left>
      <right style="medium">
        <color auto="1"/>
      </right>
      <top style="medium">
        <color auto="1"/>
      </top>
      <bottom style="hair">
        <color auto="1"/>
      </bottom>
      <diagonal/>
    </border>
    <border>
      <left style="thin">
        <color auto="1"/>
      </left>
      <right style="medium">
        <color auto="1"/>
      </right>
      <top style="hair">
        <color auto="1"/>
      </top>
      <bottom style="medium">
        <color auto="1"/>
      </bottom>
      <diagonal/>
    </border>
    <border diagonalUp="1">
      <left style="thin">
        <color auto="1"/>
      </left>
      <right style="medium">
        <color auto="1"/>
      </right>
      <top style="hair">
        <color auto="1"/>
      </top>
      <bottom style="hair">
        <color auto="1"/>
      </bottom>
      <diagonal style="hair">
        <color auto="1"/>
      </diagonal>
    </border>
    <border>
      <left style="thin">
        <color auto="1"/>
      </left>
      <right style="medium">
        <color auto="1"/>
      </right>
      <top style="hair">
        <color theme="1"/>
      </top>
      <bottom style="hair">
        <color theme="1"/>
      </bottom>
      <diagonal/>
    </border>
    <border>
      <left style="thin">
        <color auto="1"/>
      </left>
      <right style="medium">
        <color auto="1"/>
      </right>
      <top style="hair">
        <color theme="1"/>
      </top>
      <bottom style="medium">
        <color auto="1"/>
      </bottom>
      <diagonal/>
    </border>
    <border>
      <left style="thin">
        <color auto="1"/>
      </left>
      <right style="medium">
        <color auto="1"/>
      </right>
      <top style="hair">
        <color auto="1"/>
      </top>
      <bottom/>
      <diagonal/>
    </border>
    <border>
      <left style="medium">
        <color auto="1"/>
      </left>
      <right style="thin">
        <color auto="1"/>
      </right>
      <top style="thin">
        <color auto="1"/>
      </top>
      <bottom/>
      <diagonal/>
    </border>
    <border diagonalUp="1">
      <left style="thin">
        <color auto="1"/>
      </left>
      <right style="medium">
        <color auto="1"/>
      </right>
      <top style="hair">
        <color auto="1"/>
      </top>
      <bottom style="medium">
        <color auto="1"/>
      </bottom>
      <diagonal style="hair">
        <color auto="1"/>
      </diagonal>
    </border>
    <border>
      <left style="hair">
        <color indexed="64"/>
      </left>
      <right style="thin">
        <color indexed="64"/>
      </right>
      <top style="thick">
        <color auto="1"/>
      </top>
      <bottom style="hair">
        <color indexed="64"/>
      </bottom>
      <diagonal/>
    </border>
    <border>
      <left style="hair">
        <color indexed="64"/>
      </left>
      <right style="thin">
        <color indexed="64"/>
      </right>
      <top style="hair">
        <color auto="1"/>
      </top>
      <bottom style="thick">
        <color auto="1"/>
      </bottom>
      <diagonal/>
    </border>
    <border diagonalUp="1">
      <left style="thin">
        <color auto="1"/>
      </left>
      <right style="thin">
        <color auto="1"/>
      </right>
      <top style="thick">
        <color auto="1"/>
      </top>
      <bottom style="thick">
        <color auto="1"/>
      </bottom>
      <diagonal style="thin">
        <color auto="1"/>
      </diagonal>
    </border>
    <border diagonalUp="1">
      <left style="hair">
        <color auto="1"/>
      </left>
      <right style="thin">
        <color auto="1"/>
      </right>
      <top style="hair">
        <color auto="1"/>
      </top>
      <bottom style="thick">
        <color auto="1"/>
      </bottom>
      <diagonal style="hair">
        <color auto="1"/>
      </diagonal>
    </border>
    <border>
      <left style="medium">
        <color auto="1"/>
      </left>
      <right style="hair">
        <color auto="1"/>
      </right>
      <top style="medium">
        <color auto="1"/>
      </top>
      <bottom style="thick">
        <color auto="1"/>
      </bottom>
      <diagonal/>
    </border>
    <border>
      <left style="thin">
        <color auto="1"/>
      </left>
      <right style="medium">
        <color auto="1"/>
      </right>
      <top style="medium">
        <color auto="1"/>
      </top>
      <bottom style="thick">
        <color auto="1"/>
      </bottom>
      <diagonal/>
    </border>
    <border diagonalUp="1">
      <left style="thin">
        <color auto="1"/>
      </left>
      <right style="thin">
        <color auto="1"/>
      </right>
      <top style="medium">
        <color auto="1"/>
      </top>
      <bottom style="hair">
        <color auto="1"/>
      </bottom>
      <diagonal style="hair">
        <color rgb="FF0070C0"/>
      </diagonal>
    </border>
    <border diagonalUp="1">
      <left style="thin">
        <color auto="1"/>
      </left>
      <right style="medium">
        <color auto="1"/>
      </right>
      <top style="medium">
        <color auto="1"/>
      </top>
      <bottom style="medium">
        <color auto="1"/>
      </bottom>
      <diagonal style="hair">
        <color auto="1"/>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thin">
        <color auto="1"/>
      </left>
      <right style="medium">
        <color auto="1"/>
      </right>
      <top style="medium">
        <color auto="1"/>
      </top>
      <bottom style="hair">
        <color theme="1"/>
      </bottom>
      <diagonal/>
    </border>
    <border>
      <left style="medium">
        <color auto="1"/>
      </left>
      <right style="hair">
        <color indexed="64"/>
      </right>
      <top style="hair">
        <color indexed="64"/>
      </top>
      <bottom/>
      <diagonal/>
    </border>
    <border diagonalUp="1">
      <left style="medium">
        <color auto="1"/>
      </left>
      <right style="hair">
        <color auto="1"/>
      </right>
      <top style="hair">
        <color auto="1"/>
      </top>
      <bottom style="hair">
        <color auto="1"/>
      </bottom>
      <diagonal style="hair">
        <color auto="1"/>
      </diagonal>
    </border>
    <border>
      <left style="medium">
        <color auto="1"/>
      </left>
      <right style="hair">
        <color auto="1"/>
      </right>
      <top/>
      <bottom/>
      <diagonal/>
    </border>
    <border>
      <left style="medium">
        <color auto="1"/>
      </left>
      <right style="hair">
        <color auto="1"/>
      </right>
      <top/>
      <bottom style="medium">
        <color auto="1"/>
      </bottom>
      <diagonal/>
    </border>
    <border>
      <left style="medium">
        <color auto="1"/>
      </left>
      <right style="hair">
        <color auto="1"/>
      </right>
      <top style="thin">
        <color auto="1"/>
      </top>
      <bottom style="hair">
        <color auto="1"/>
      </bottom>
      <diagonal/>
    </border>
    <border>
      <left style="thin">
        <color auto="1"/>
      </left>
      <right style="medium">
        <color auto="1"/>
      </right>
      <top style="thin">
        <color auto="1"/>
      </top>
      <bottom style="hair">
        <color auto="1"/>
      </bottom>
      <diagonal/>
    </border>
    <border>
      <left style="medium">
        <color auto="1"/>
      </left>
      <right style="hair">
        <color auto="1"/>
      </right>
      <top style="thin">
        <color auto="1"/>
      </top>
      <bottom style="medium">
        <color auto="1"/>
      </bottom>
      <diagonal/>
    </border>
    <border diagonalUp="1">
      <left style="thin">
        <color auto="1"/>
      </left>
      <right style="medium">
        <color auto="1"/>
      </right>
      <top style="thin">
        <color auto="1"/>
      </top>
      <bottom style="medium">
        <color auto="1"/>
      </bottom>
      <diagonal style="hair">
        <color auto="1"/>
      </diagonal>
    </border>
    <border diagonalUp="1">
      <left style="thin">
        <color auto="1"/>
      </left>
      <right style="medium">
        <color auto="1"/>
      </right>
      <top style="medium">
        <color auto="1"/>
      </top>
      <bottom/>
      <diagonal style="hair">
        <color auto="1"/>
      </diagonal>
    </border>
    <border diagonalUp="1">
      <left style="thin">
        <color auto="1"/>
      </left>
      <right style="medium">
        <color auto="1"/>
      </right>
      <top/>
      <bottom style="medium">
        <color auto="1"/>
      </bottom>
      <diagonal style="hair">
        <color auto="1"/>
      </diagonal>
    </border>
    <border>
      <left style="medium">
        <color auto="1"/>
      </left>
      <right style="hair">
        <color indexed="64"/>
      </right>
      <top/>
      <bottom style="hair">
        <color indexed="64"/>
      </bottom>
      <diagonal/>
    </border>
    <border diagonalUp="1">
      <left style="thin">
        <color auto="1"/>
      </left>
      <right style="medium">
        <color auto="1"/>
      </right>
      <top/>
      <bottom style="hair">
        <color auto="1"/>
      </bottom>
      <diagonal style="hair">
        <color auto="1"/>
      </diagonal>
    </border>
    <border>
      <left style="thin">
        <color auto="1"/>
      </left>
      <right style="medium">
        <color auto="1"/>
      </right>
      <top/>
      <bottom style="hair">
        <color auto="1"/>
      </bottom>
      <diagonal/>
    </border>
    <border>
      <left style="thin">
        <color auto="1"/>
      </left>
      <right style="medium">
        <color auto="1"/>
      </right>
      <top style="thin">
        <color auto="1"/>
      </top>
      <bottom style="medium">
        <color auto="1"/>
      </bottom>
      <diagonal/>
    </border>
    <border diagonalUp="1">
      <left style="thin">
        <color auto="1"/>
      </left>
      <right style="hair">
        <color auto="1"/>
      </right>
      <top style="hair">
        <color auto="1"/>
      </top>
      <bottom style="thin">
        <color indexed="64"/>
      </bottom>
      <diagonal style="hair">
        <color auto="1"/>
      </diagonal>
    </border>
    <border diagonalUp="1">
      <left style="hair">
        <color auto="1"/>
      </left>
      <right style="thin">
        <color indexed="64"/>
      </right>
      <top style="hair">
        <color auto="1"/>
      </top>
      <bottom style="thin">
        <color indexed="64"/>
      </bottom>
      <diagonal style="hair">
        <color auto="1"/>
      </diagonal>
    </border>
    <border>
      <left style="thin">
        <color rgb="FFFF0000"/>
      </left>
      <right/>
      <top style="thin">
        <color rgb="FFFF0000"/>
      </top>
      <bottom style="double">
        <color rgb="FFFF0000"/>
      </bottom>
      <diagonal/>
    </border>
    <border>
      <left/>
      <right/>
      <top style="thin">
        <color rgb="FFFF0000"/>
      </top>
      <bottom style="double">
        <color rgb="FFFF0000"/>
      </bottom>
      <diagonal/>
    </border>
    <border>
      <left style="hair">
        <color rgb="FFFF0000"/>
      </left>
      <right style="hair">
        <color rgb="FFFF0000"/>
      </right>
      <top style="thin">
        <color rgb="FFFF0000"/>
      </top>
      <bottom style="double">
        <color rgb="FFFF0000"/>
      </bottom>
      <diagonal/>
    </border>
    <border>
      <left/>
      <right style="thin">
        <color rgb="FFFF0000"/>
      </right>
      <top style="thin">
        <color rgb="FFFF0000"/>
      </top>
      <bottom style="double">
        <color rgb="FFFF0000"/>
      </bottom>
      <diagonal/>
    </border>
    <border>
      <left style="thin">
        <color rgb="FFFF0000"/>
      </left>
      <right style="hair">
        <color rgb="FFFF0000"/>
      </right>
      <top style="thin">
        <color rgb="FFFF0000"/>
      </top>
      <bottom style="double">
        <color rgb="FFFF0000"/>
      </bottom>
      <diagonal/>
    </border>
    <border>
      <left style="hair">
        <color rgb="FFFF0000"/>
      </left>
      <right style="thin">
        <color rgb="FFFF0000"/>
      </right>
      <top style="thin">
        <color rgb="FFFF0000"/>
      </top>
      <bottom style="double">
        <color rgb="FFFF0000"/>
      </bottom>
      <diagonal/>
    </border>
    <border>
      <left style="thin">
        <color rgb="FFFF0000"/>
      </left>
      <right/>
      <top style="double">
        <color rgb="FFFF0000"/>
      </top>
      <bottom style="hair">
        <color rgb="FFFF0000"/>
      </bottom>
      <diagonal/>
    </border>
    <border>
      <left style="hair">
        <color rgb="FFFF0000"/>
      </left>
      <right style="hair">
        <color rgb="FFFF0000"/>
      </right>
      <top style="double">
        <color rgb="FFFF0000"/>
      </top>
      <bottom style="hair">
        <color rgb="FFFF0000"/>
      </bottom>
      <diagonal/>
    </border>
    <border>
      <left/>
      <right/>
      <top style="double">
        <color rgb="FFFF0000"/>
      </top>
      <bottom style="hair">
        <color rgb="FFFF0000"/>
      </bottom>
      <diagonal/>
    </border>
    <border>
      <left style="thin">
        <color rgb="FFFF0000"/>
      </left>
      <right style="hair">
        <color rgb="FFFF0000"/>
      </right>
      <top style="double">
        <color rgb="FFFF0000"/>
      </top>
      <bottom style="hair">
        <color rgb="FFFF0000"/>
      </bottom>
      <diagonal/>
    </border>
    <border>
      <left style="hair">
        <color rgb="FFFF0000"/>
      </left>
      <right style="thin">
        <color rgb="FFFF0000"/>
      </right>
      <top style="double">
        <color rgb="FFFF0000"/>
      </top>
      <bottom style="hair">
        <color rgb="FFFF0000"/>
      </bottom>
      <diagonal/>
    </border>
    <border>
      <left/>
      <right style="thin">
        <color rgb="FFFF0000"/>
      </right>
      <top style="double">
        <color rgb="FFFF0000"/>
      </top>
      <bottom style="hair">
        <color rgb="FFFF0000"/>
      </bottom>
      <diagonal/>
    </border>
    <border>
      <left style="thin">
        <color rgb="FFFF0000"/>
      </left>
      <right/>
      <top style="hair">
        <color rgb="FFFF0000"/>
      </top>
      <bottom style="hair">
        <color rgb="FFFF0000"/>
      </bottom>
      <diagonal/>
    </border>
    <border>
      <left style="hair">
        <color rgb="FFFF0000"/>
      </left>
      <right style="hair">
        <color rgb="FFFF0000"/>
      </right>
      <top style="hair">
        <color rgb="FFFF0000"/>
      </top>
      <bottom style="hair">
        <color rgb="FFFF0000"/>
      </bottom>
      <diagonal/>
    </border>
    <border>
      <left/>
      <right/>
      <top style="hair">
        <color rgb="FFFF0000"/>
      </top>
      <bottom style="hair">
        <color rgb="FFFF0000"/>
      </bottom>
      <diagonal/>
    </border>
    <border>
      <left style="thin">
        <color rgb="FFFF0000"/>
      </left>
      <right style="hair">
        <color rgb="FFFF0000"/>
      </right>
      <top style="hair">
        <color rgb="FFFF0000"/>
      </top>
      <bottom style="hair">
        <color rgb="FFFF0000"/>
      </bottom>
      <diagonal/>
    </border>
    <border>
      <left style="hair">
        <color rgb="FFFF0000"/>
      </left>
      <right style="thin">
        <color rgb="FFFF0000"/>
      </right>
      <top style="hair">
        <color rgb="FFFF0000"/>
      </top>
      <bottom style="hair">
        <color rgb="FFFF0000"/>
      </bottom>
      <diagonal/>
    </border>
    <border>
      <left/>
      <right style="thin">
        <color rgb="FFFF0000"/>
      </right>
      <top style="hair">
        <color rgb="FFFF0000"/>
      </top>
      <bottom style="hair">
        <color rgb="FFFF0000"/>
      </bottom>
      <diagonal/>
    </border>
    <border>
      <left style="thin">
        <color rgb="FFFF0000"/>
      </left>
      <right style="thin">
        <color rgb="FFFF0000"/>
      </right>
      <top style="thin">
        <color rgb="FFFF0000"/>
      </top>
      <bottom style="thin">
        <color rgb="FFFF0000"/>
      </bottom>
      <diagonal/>
    </border>
    <border>
      <left style="hair">
        <color rgb="FFFF0000"/>
      </left>
      <right style="hair">
        <color rgb="FFFF0000"/>
      </right>
      <top style="hair">
        <color rgb="FFFF0000"/>
      </top>
      <bottom style="thin">
        <color rgb="FFFF0000"/>
      </bottom>
      <diagonal/>
    </border>
    <border>
      <left style="thin">
        <color rgb="FFFF0000"/>
      </left>
      <right/>
      <top style="hair">
        <color rgb="FFFF0000"/>
      </top>
      <bottom style="thin">
        <color rgb="FFFF0000"/>
      </bottom>
      <diagonal/>
    </border>
    <border>
      <left/>
      <right style="thin">
        <color rgb="FFFF0000"/>
      </right>
      <top style="hair">
        <color rgb="FFFF0000"/>
      </top>
      <bottom style="thin">
        <color rgb="FFFF0000"/>
      </bottom>
      <diagonal/>
    </border>
    <border>
      <left style="hair">
        <color rgb="FFFF0000"/>
      </left>
      <right style="thin">
        <color rgb="FFFF0000"/>
      </right>
      <top style="hair">
        <color rgb="FFFF0000"/>
      </top>
      <bottom style="thin">
        <color rgb="FFFF0000"/>
      </bottom>
      <diagonal/>
    </border>
    <border>
      <left style="thin">
        <color rgb="FFFF0000"/>
      </left>
      <right style="hair">
        <color rgb="FFFF0000"/>
      </right>
      <top style="hair">
        <color rgb="FFFF0000"/>
      </top>
      <bottom style="thin">
        <color rgb="FFFF0000"/>
      </bottom>
      <diagonal/>
    </border>
    <border>
      <left style="thin">
        <color auto="1"/>
      </left>
      <right style="thin">
        <color auto="1"/>
      </right>
      <top style="thin">
        <color auto="1"/>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double">
        <color auto="1"/>
      </bottom>
      <diagonal/>
    </border>
    <border>
      <left style="medium">
        <color auto="1"/>
      </left>
      <right style="thin">
        <color auto="1"/>
      </right>
      <top/>
      <bottom style="thin">
        <color auto="1"/>
      </bottom>
      <diagonal/>
    </border>
    <border diagonalUp="1">
      <left style="thin">
        <color auto="1"/>
      </left>
      <right style="thin">
        <color auto="1"/>
      </right>
      <top style="thin">
        <color auto="1"/>
      </top>
      <bottom style="thin">
        <color auto="1"/>
      </bottom>
      <diagonal style="hair">
        <color auto="1"/>
      </diagonal>
    </border>
    <border>
      <left/>
      <right style="thin">
        <color auto="1"/>
      </right>
      <top style="thin">
        <color auto="1"/>
      </top>
      <bottom style="hair">
        <color auto="1"/>
      </bottom>
      <diagonal/>
    </border>
    <border diagonalUp="1">
      <left style="thin">
        <color indexed="64"/>
      </left>
      <right style="thin">
        <color indexed="64"/>
      </right>
      <top style="hair">
        <color indexed="64"/>
      </top>
      <bottom style="hair">
        <color indexed="64"/>
      </bottom>
      <diagonal style="hair">
        <color indexed="64"/>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bottom style="double">
        <color auto="1"/>
      </bottom>
      <diagonal/>
    </border>
    <border>
      <left style="thin">
        <color rgb="FF0070C0"/>
      </left>
      <right style="thin">
        <color rgb="FF0070C0"/>
      </right>
      <top style="thin">
        <color rgb="FF0070C0"/>
      </top>
      <bottom style="thin">
        <color rgb="FF0070C0"/>
      </bottom>
      <diagonal/>
    </border>
    <border>
      <left style="thin">
        <color rgb="FF0070C0"/>
      </left>
      <right/>
      <top style="thin">
        <color rgb="FF0070C0"/>
      </top>
      <bottom style="double">
        <color rgb="FF0070C0"/>
      </bottom>
      <diagonal/>
    </border>
    <border>
      <left/>
      <right style="hair">
        <color rgb="FF0070C0"/>
      </right>
      <top style="thin">
        <color rgb="FF0070C0"/>
      </top>
      <bottom style="double">
        <color rgb="FF0070C0"/>
      </bottom>
      <diagonal/>
    </border>
    <border>
      <left style="hair">
        <color rgb="FF0070C0"/>
      </left>
      <right style="hair">
        <color rgb="FF0070C0"/>
      </right>
      <top style="thin">
        <color rgb="FF0070C0"/>
      </top>
      <bottom style="double">
        <color rgb="FF0070C0"/>
      </bottom>
      <diagonal/>
    </border>
    <border>
      <left style="hair">
        <color rgb="FF0070C0"/>
      </left>
      <right style="thin">
        <color rgb="FF0070C0"/>
      </right>
      <top style="thin">
        <color rgb="FF0070C0"/>
      </top>
      <bottom style="double">
        <color rgb="FF0070C0"/>
      </bottom>
      <diagonal/>
    </border>
    <border>
      <left style="hair">
        <color rgb="FF0070C0"/>
      </left>
      <right style="hair">
        <color rgb="FF0070C0"/>
      </right>
      <top style="hair">
        <color rgb="FF0070C0"/>
      </top>
      <bottom style="hair">
        <color rgb="FF0070C0"/>
      </bottom>
      <diagonal/>
    </border>
    <border>
      <left style="hair">
        <color rgb="FF0070C0"/>
      </left>
      <right style="thin">
        <color rgb="FF0070C0"/>
      </right>
      <top style="hair">
        <color rgb="FF0070C0"/>
      </top>
      <bottom style="hair">
        <color rgb="FF0070C0"/>
      </bottom>
      <diagonal/>
    </border>
    <border>
      <left style="hair">
        <color rgb="FF0070C0"/>
      </left>
      <right style="hair">
        <color rgb="FF0070C0"/>
      </right>
      <top style="hair">
        <color rgb="FF0070C0"/>
      </top>
      <bottom style="thin">
        <color rgb="FF0070C0"/>
      </bottom>
      <diagonal/>
    </border>
    <border>
      <left style="hair">
        <color rgb="FF0070C0"/>
      </left>
      <right style="thin">
        <color rgb="FF0070C0"/>
      </right>
      <top style="hair">
        <color rgb="FF0070C0"/>
      </top>
      <bottom style="thin">
        <color rgb="FF0070C0"/>
      </bottom>
      <diagonal/>
    </border>
    <border>
      <left style="hair">
        <color rgb="FF0070C0"/>
      </left>
      <right style="hair">
        <color rgb="FF0070C0"/>
      </right>
      <top style="thin">
        <color rgb="FF0070C0"/>
      </top>
      <bottom style="thin">
        <color rgb="FF0070C0"/>
      </bottom>
      <diagonal/>
    </border>
    <border>
      <left style="hair">
        <color rgb="FF0070C0"/>
      </left>
      <right style="thin">
        <color rgb="FF0070C0"/>
      </right>
      <top style="thin">
        <color rgb="FF0070C0"/>
      </top>
      <bottom style="thin">
        <color rgb="FF0070C0"/>
      </bottom>
      <diagonal/>
    </border>
    <border>
      <left style="hair">
        <color rgb="FF0070C0"/>
      </left>
      <right style="hair">
        <color rgb="FF0070C0"/>
      </right>
      <top style="double">
        <color rgb="FF0070C0"/>
      </top>
      <bottom style="hair">
        <color rgb="FF0070C0"/>
      </bottom>
      <diagonal/>
    </border>
    <border>
      <left style="hair">
        <color rgb="FF0070C0"/>
      </left>
      <right style="thin">
        <color rgb="FF0070C0"/>
      </right>
      <top style="double">
        <color rgb="FF0070C0"/>
      </top>
      <bottom style="hair">
        <color rgb="FF0070C0"/>
      </bottom>
      <diagonal/>
    </border>
    <border>
      <left style="thin">
        <color rgb="FF0070C0"/>
      </left>
      <right/>
      <top style="double">
        <color rgb="FF0070C0"/>
      </top>
      <bottom style="hair">
        <color auto="1"/>
      </bottom>
      <diagonal/>
    </border>
    <border>
      <left style="thin">
        <color rgb="FF0070C0"/>
      </left>
      <right/>
      <top style="hair">
        <color indexed="64"/>
      </top>
      <bottom style="hair">
        <color indexed="64"/>
      </bottom>
      <diagonal/>
    </border>
    <border>
      <left style="thin">
        <color rgb="FF0070C0"/>
      </left>
      <right/>
      <top style="hair">
        <color auto="1"/>
      </top>
      <bottom style="double">
        <color rgb="FF0070C0"/>
      </bottom>
      <diagonal/>
    </border>
    <border>
      <left style="hair">
        <color rgb="FF0070C0"/>
      </left>
      <right style="hair">
        <color rgb="FF0070C0"/>
      </right>
      <top/>
      <bottom/>
      <diagonal/>
    </border>
    <border>
      <left style="hair">
        <color rgb="FF0070C0"/>
      </left>
      <right style="thin">
        <color rgb="FF0070C0"/>
      </right>
      <top/>
      <bottom/>
      <diagonal/>
    </border>
    <border>
      <left style="thin">
        <color rgb="FF0070C0"/>
      </left>
      <right/>
      <top/>
      <bottom style="hair">
        <color indexed="64"/>
      </bottom>
      <diagonal/>
    </border>
    <border>
      <left style="thin">
        <color rgb="FF0070C0"/>
      </left>
      <right/>
      <top style="hair">
        <color indexed="64"/>
      </top>
      <bottom/>
      <diagonal/>
    </border>
    <border>
      <left style="thin">
        <color rgb="FF0070C0"/>
      </left>
      <right/>
      <top style="hair">
        <color indexed="64"/>
      </top>
      <bottom style="thin">
        <color rgb="FF0070C0"/>
      </bottom>
      <diagonal/>
    </border>
    <border>
      <left style="hair">
        <color rgb="FF0070C0"/>
      </left>
      <right style="hair">
        <color rgb="FF0070C0"/>
      </right>
      <top style="double">
        <color rgb="FF0070C0"/>
      </top>
      <bottom/>
      <diagonal/>
    </border>
    <border>
      <left/>
      <right style="hair">
        <color rgb="FF0070C0"/>
      </right>
      <top style="thin">
        <color rgb="FF0070C0"/>
      </top>
      <bottom style="thin">
        <color rgb="FF0070C0"/>
      </bottom>
      <diagonal/>
    </border>
    <border>
      <left style="thin">
        <color rgb="FF0070C0"/>
      </left>
      <right style="hair">
        <color rgb="FF0070C0"/>
      </right>
      <top style="double">
        <color rgb="FF0070C0"/>
      </top>
      <bottom style="hair">
        <color rgb="FF0070C0"/>
      </bottom>
      <diagonal/>
    </border>
    <border>
      <left style="thin">
        <color rgb="FF0070C0"/>
      </left>
      <right style="hair">
        <color rgb="FF0070C0"/>
      </right>
      <top style="hair">
        <color rgb="FF0070C0"/>
      </top>
      <bottom style="hair">
        <color rgb="FF0070C0"/>
      </bottom>
      <diagonal/>
    </border>
    <border>
      <left style="thin">
        <color rgb="FF0070C0"/>
      </left>
      <right style="hair">
        <color rgb="FF0070C0"/>
      </right>
      <top style="hair">
        <color rgb="FF0070C0"/>
      </top>
      <bottom style="thin">
        <color rgb="FF0070C0"/>
      </bottom>
      <diagonal/>
    </border>
    <border>
      <left style="thin">
        <color rgb="FF0070C0"/>
      </left>
      <right/>
      <top style="thin">
        <color rgb="FF0070C0"/>
      </top>
      <bottom style="thin">
        <color rgb="FF0070C0"/>
      </bottom>
      <diagonal/>
    </border>
    <border>
      <left style="thin">
        <color rgb="FF0070C0"/>
      </left>
      <right/>
      <top style="double">
        <color rgb="FF0070C0"/>
      </top>
      <bottom style="double">
        <color rgb="FF0070C0"/>
      </bottom>
      <diagonal/>
    </border>
    <border>
      <left style="thin">
        <color rgb="FF0070C0"/>
      </left>
      <right/>
      <top style="double">
        <color rgb="FF0070C0"/>
      </top>
      <bottom style="thin">
        <color rgb="FF0070C0"/>
      </bottom>
      <diagonal/>
    </border>
    <border>
      <left style="thin">
        <color rgb="FF0070C0"/>
      </left>
      <right style="hair">
        <color rgb="FF0070C0"/>
      </right>
      <top style="double">
        <color rgb="FF0070C0"/>
      </top>
      <bottom/>
      <diagonal/>
    </border>
    <border>
      <left style="thin">
        <color rgb="FFFF0000"/>
      </left>
      <right style="thin">
        <color rgb="FFFF0000"/>
      </right>
      <top/>
      <bottom style="hair">
        <color indexed="64"/>
      </bottom>
      <diagonal/>
    </border>
    <border>
      <left style="thin">
        <color rgb="FFFF0000"/>
      </left>
      <right style="thin">
        <color rgb="FFFF0000"/>
      </right>
      <top style="hair">
        <color indexed="64"/>
      </top>
      <bottom style="hair">
        <color indexed="64"/>
      </bottom>
      <diagonal/>
    </border>
    <border>
      <left style="thin">
        <color rgb="FFFF0000"/>
      </left>
      <right style="thin">
        <color rgb="FFFF0000"/>
      </right>
      <top style="hair">
        <color indexed="64"/>
      </top>
      <bottom/>
      <diagonal/>
    </border>
    <border>
      <left style="thin">
        <color rgb="FFFF0000"/>
      </left>
      <right style="thin">
        <color rgb="FFFF0000"/>
      </right>
      <top style="double">
        <color rgb="FF0070C0"/>
      </top>
      <bottom style="double">
        <color rgb="FF0070C0"/>
      </bottom>
      <diagonal/>
    </border>
    <border>
      <left style="thin">
        <color rgb="FFFF0000"/>
      </left>
      <right style="thin">
        <color rgb="FFFF0000"/>
      </right>
      <top style="double">
        <color rgb="FF0070C0"/>
      </top>
      <bottom style="thin">
        <color rgb="FFFF0000"/>
      </bottom>
      <diagonal/>
    </border>
    <border>
      <left style="thin">
        <color rgb="FFFF0000"/>
      </left>
      <right style="thin">
        <color rgb="FFFF0000"/>
      </right>
      <top style="double">
        <color rgb="FF0070C0"/>
      </top>
      <bottom/>
      <diagonal/>
    </border>
    <border>
      <left style="thin">
        <color rgb="FFFF0000"/>
      </left>
      <right style="thin">
        <color rgb="FFFF0000"/>
      </right>
      <top/>
      <bottom style="double">
        <color rgb="FF0070C0"/>
      </bottom>
      <diagonal/>
    </border>
    <border>
      <left style="thin">
        <color rgb="FFFF0000"/>
      </left>
      <right style="thin">
        <color rgb="FFFF0000"/>
      </right>
      <top style="double">
        <color rgb="FFFF0000"/>
      </top>
      <bottom style="double">
        <color rgb="FF0070C0"/>
      </bottom>
      <diagonal/>
    </border>
    <border>
      <left style="thin">
        <color rgb="FFFF0000"/>
      </left>
      <right style="thin">
        <color rgb="FFFF0000"/>
      </right>
      <top style="double">
        <color rgb="FF0070C0"/>
      </top>
      <bottom style="double">
        <color rgb="FFFF0000"/>
      </bottom>
      <diagonal/>
    </border>
    <border>
      <left style="thin">
        <color rgb="FFFF0000"/>
      </left>
      <right style="thin">
        <color rgb="FFFF0000"/>
      </right>
      <top style="double">
        <color rgb="FFFF0000"/>
      </top>
      <bottom style="hair">
        <color auto="1"/>
      </bottom>
      <diagonal/>
    </border>
    <border>
      <left style="thin">
        <color rgb="FFFF0000"/>
      </left>
      <right style="thin">
        <color rgb="FFFF0000"/>
      </right>
      <top style="hair">
        <color auto="1"/>
      </top>
      <bottom style="double">
        <color rgb="FFFF0000"/>
      </bottom>
      <diagonal/>
    </border>
    <border>
      <left style="thin">
        <color rgb="FFFF0000"/>
      </left>
      <right style="thin">
        <color rgb="FFFF0000"/>
      </right>
      <top style="thin">
        <color rgb="FFFF0000"/>
      </top>
      <bottom style="double">
        <color rgb="FFFF0000"/>
      </bottom>
      <diagonal/>
    </border>
    <border>
      <left style="thin">
        <color rgb="FFFF0000"/>
      </left>
      <right style="hair">
        <color rgb="FFFF0000"/>
      </right>
      <top style="thin">
        <color rgb="FFFF0000"/>
      </top>
      <bottom style="thin">
        <color rgb="FFFF0000"/>
      </bottom>
      <diagonal/>
    </border>
    <border>
      <left style="hair">
        <color rgb="FFFF0000"/>
      </left>
      <right style="hair">
        <color rgb="FFFF0000"/>
      </right>
      <top style="thin">
        <color rgb="FFFF0000"/>
      </top>
      <bottom style="thin">
        <color rgb="FFFF0000"/>
      </bottom>
      <diagonal/>
    </border>
    <border>
      <left style="hair">
        <color rgb="FFFF0000"/>
      </left>
      <right style="thin">
        <color rgb="FFFF0000"/>
      </right>
      <top style="thin">
        <color rgb="FFFF0000"/>
      </top>
      <bottom style="thin">
        <color rgb="FFFF0000"/>
      </bottom>
      <diagonal/>
    </border>
    <border>
      <left style="thin">
        <color rgb="FFFF0000"/>
      </left>
      <right style="thin">
        <color rgb="FFFF0000"/>
      </right>
      <top style="hair">
        <color auto="1"/>
      </top>
      <bottom style="thin">
        <color rgb="FFFF0000"/>
      </bottom>
      <diagonal/>
    </border>
    <border>
      <left style="thin">
        <color auto="1"/>
      </left>
      <right style="medium">
        <color auto="1"/>
      </right>
      <top style="thin">
        <color auto="1"/>
      </top>
      <bottom style="double">
        <color auto="1"/>
      </bottom>
      <diagonal/>
    </border>
    <border>
      <left style="medium">
        <color auto="1"/>
      </left>
      <right style="thin">
        <color auto="1"/>
      </right>
      <top/>
      <bottom/>
      <diagonal/>
    </border>
    <border>
      <left style="thin">
        <color rgb="FFFF0000"/>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0070C0"/>
      </left>
      <right style="hair">
        <color rgb="FF0070C0"/>
      </right>
      <top style="thin">
        <color rgb="FF0070C0"/>
      </top>
      <bottom style="thin">
        <color rgb="FF0070C0"/>
      </bottom>
      <diagonal/>
    </border>
    <border diagonalUp="1">
      <left style="thin">
        <color indexed="64"/>
      </left>
      <right style="thin">
        <color indexed="64"/>
      </right>
      <top style="hair">
        <color indexed="64"/>
      </top>
      <bottom style="thin">
        <color indexed="64"/>
      </bottom>
      <diagonal style="hair">
        <color indexed="64"/>
      </diagonal>
    </border>
    <border diagonalUp="1">
      <left style="thin">
        <color auto="1"/>
      </left>
      <right style="thin">
        <color indexed="64"/>
      </right>
      <top style="thin">
        <color auto="1"/>
      </top>
      <bottom style="hair">
        <color auto="1"/>
      </bottom>
      <diagonal style="hair">
        <color auto="1"/>
      </diagonal>
    </border>
    <border>
      <left style="hair">
        <color rgb="FFFF0000"/>
      </left>
      <right style="hair">
        <color rgb="FF0070C0"/>
      </right>
      <top style="thin">
        <color rgb="FFFF0000"/>
      </top>
      <bottom style="thin">
        <color rgb="FFFF0000"/>
      </bottom>
      <diagonal/>
    </border>
    <border>
      <left style="hair">
        <color rgb="FF0070C0"/>
      </left>
      <right style="thin">
        <color rgb="FFFF0000"/>
      </right>
      <top style="thin">
        <color rgb="FFFF0000"/>
      </top>
      <bottom style="thin">
        <color rgb="FFFF0000"/>
      </bottom>
      <diagonal/>
    </border>
    <border>
      <left style="thin">
        <color auto="1"/>
      </left>
      <right style="thin">
        <color auto="1"/>
      </right>
      <top style="double">
        <color auto="1"/>
      </top>
      <bottom/>
      <diagonal/>
    </border>
    <border>
      <left style="thin">
        <color auto="1"/>
      </left>
      <right style="thin">
        <color auto="1"/>
      </right>
      <top style="double">
        <color auto="1"/>
      </top>
      <bottom style="hair">
        <color auto="1"/>
      </bottom>
      <diagonal/>
    </border>
    <border>
      <left style="thin">
        <color auto="1"/>
      </left>
      <right style="thin">
        <color auto="1"/>
      </right>
      <top style="hair">
        <color auto="1"/>
      </top>
      <bottom style="medium">
        <color auto="1"/>
      </bottom>
      <diagonal/>
    </border>
    <border>
      <left style="thin">
        <color auto="1"/>
      </left>
      <right style="thin">
        <color auto="1"/>
      </right>
      <top/>
      <bottom style="medium">
        <color auto="1"/>
      </bottom>
      <diagonal/>
    </border>
    <border>
      <left style="thin">
        <color indexed="64"/>
      </left>
      <right style="thin">
        <color indexed="64"/>
      </right>
      <top style="medium">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diagonalUp="1">
      <left style="thin">
        <color indexed="64"/>
      </left>
      <right style="thin">
        <color indexed="64"/>
      </right>
      <top style="double">
        <color auto="1"/>
      </top>
      <bottom style="hair">
        <color indexed="64"/>
      </bottom>
      <diagonal style="hair">
        <color indexed="64"/>
      </diagonal>
    </border>
    <border>
      <left/>
      <right/>
      <top style="hair">
        <color indexed="64"/>
      </top>
      <bottom style="hair">
        <color indexed="64"/>
      </bottom>
      <diagonal/>
    </border>
    <border>
      <left/>
      <right/>
      <top style="thin">
        <color auto="1"/>
      </top>
      <bottom style="thin">
        <color auto="1"/>
      </bottom>
      <diagonal/>
    </border>
    <border diagonalUp="1">
      <left style="thin">
        <color indexed="64"/>
      </left>
      <right style="thin">
        <color indexed="64"/>
      </right>
      <top/>
      <bottom style="hair">
        <color indexed="64"/>
      </bottom>
      <diagonal style="hair">
        <color indexed="64"/>
      </diagonal>
    </border>
    <border diagonalUp="1">
      <left style="thin">
        <color indexed="64"/>
      </left>
      <right style="thin">
        <color indexed="64"/>
      </right>
      <top style="hair">
        <color indexed="64"/>
      </top>
      <bottom/>
      <diagonal style="hair">
        <color indexed="64"/>
      </diagonal>
    </border>
    <border>
      <left style="thin">
        <color auto="1"/>
      </left>
      <right/>
      <top style="thin">
        <color auto="1"/>
      </top>
      <bottom style="hair">
        <color auto="1"/>
      </bottom>
      <diagonal/>
    </border>
    <border>
      <left/>
      <right/>
      <top style="thin">
        <color auto="1"/>
      </top>
      <bottom style="hair">
        <color auto="1"/>
      </bottom>
      <diagonal/>
    </border>
    <border>
      <left/>
      <right/>
      <top style="hair">
        <color auto="1"/>
      </top>
      <bottom style="thin">
        <color auto="1"/>
      </bottom>
      <diagonal/>
    </border>
    <border>
      <left/>
      <right style="thin">
        <color auto="1"/>
      </right>
      <top style="hair">
        <color auto="1"/>
      </top>
      <bottom style="thin">
        <color auto="1"/>
      </bottom>
      <diagonal/>
    </border>
    <border diagonalUp="1">
      <left style="thin">
        <color auto="1"/>
      </left>
      <right style="thin">
        <color auto="1"/>
      </right>
      <top/>
      <bottom style="thin">
        <color auto="1"/>
      </bottom>
      <diagonal style="hair">
        <color auto="1"/>
      </diagonal>
    </border>
    <border>
      <left/>
      <right/>
      <top style="hair">
        <color rgb="FFFF0000"/>
      </top>
      <bottom style="thin">
        <color rgb="FFFF000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hair">
        <color theme="6" tint="-0.499984740745262"/>
      </right>
      <top style="hair">
        <color theme="6" tint="-0.499984740745262"/>
      </top>
      <bottom style="hair">
        <color theme="6" tint="-0.499984740745262"/>
      </bottom>
      <diagonal/>
    </border>
    <border>
      <left style="hair">
        <color theme="6" tint="-0.499984740745262"/>
      </left>
      <right style="hair">
        <color theme="6" tint="-0.499984740745262"/>
      </right>
      <top style="hair">
        <color theme="6" tint="-0.499984740745262"/>
      </top>
      <bottom style="hair">
        <color theme="6" tint="-0.499984740745262"/>
      </bottom>
      <diagonal/>
    </border>
    <border>
      <left style="hair">
        <color theme="6" tint="-0.499984740745262"/>
      </left>
      <right style="thin">
        <color theme="6" tint="-0.499984740745262"/>
      </right>
      <top style="hair">
        <color theme="6" tint="-0.499984740745262"/>
      </top>
      <bottom style="hair">
        <color theme="6" tint="-0.499984740745262"/>
      </bottom>
      <diagonal/>
    </border>
    <border>
      <left style="thin">
        <color theme="6" tint="-0.499984740745262"/>
      </left>
      <right style="hair">
        <color theme="6" tint="-0.499984740745262"/>
      </right>
      <top style="thin">
        <color theme="6" tint="-0.499984740745262"/>
      </top>
      <bottom/>
      <diagonal/>
    </border>
    <border>
      <left style="hair">
        <color theme="6" tint="-0.499984740745262"/>
      </left>
      <right style="hair">
        <color theme="6" tint="-0.499984740745262"/>
      </right>
      <top style="thin">
        <color theme="6" tint="-0.499984740745262"/>
      </top>
      <bottom/>
      <diagonal/>
    </border>
    <border>
      <left style="hair">
        <color theme="6" tint="-0.499984740745262"/>
      </left>
      <right style="thin">
        <color theme="6" tint="-0.499984740745262"/>
      </right>
      <top style="thin">
        <color theme="6" tint="-0.499984740745262"/>
      </top>
      <bottom/>
      <diagonal/>
    </border>
    <border>
      <left style="thin">
        <color theme="6" tint="-0.499984740745262"/>
      </left>
      <right style="hair">
        <color theme="6" tint="-0.499984740745262"/>
      </right>
      <top style="double">
        <color theme="6" tint="-0.499984740745262"/>
      </top>
      <bottom style="hair">
        <color theme="6" tint="-0.499984740745262"/>
      </bottom>
      <diagonal/>
    </border>
    <border>
      <left style="hair">
        <color theme="6" tint="-0.499984740745262"/>
      </left>
      <right style="hair">
        <color theme="6" tint="-0.499984740745262"/>
      </right>
      <top style="double">
        <color theme="6" tint="-0.499984740745262"/>
      </top>
      <bottom style="hair">
        <color theme="6" tint="-0.499984740745262"/>
      </bottom>
      <diagonal/>
    </border>
    <border>
      <left style="hair">
        <color theme="6" tint="-0.499984740745262"/>
      </left>
      <right style="thin">
        <color theme="6" tint="-0.499984740745262"/>
      </right>
      <top style="double">
        <color theme="6" tint="-0.499984740745262"/>
      </top>
      <bottom style="hair">
        <color theme="6" tint="-0.499984740745262"/>
      </bottom>
      <diagonal/>
    </border>
    <border>
      <left style="hair">
        <color theme="6" tint="-0.499984740745262"/>
      </left>
      <right/>
      <top style="thin">
        <color theme="6" tint="-0.499984740745262"/>
      </top>
      <bottom/>
      <diagonal/>
    </border>
    <border>
      <left style="hair">
        <color theme="6" tint="-0.499984740745262"/>
      </left>
      <right/>
      <top style="double">
        <color theme="6" tint="-0.499984740745262"/>
      </top>
      <bottom style="hair">
        <color theme="6" tint="-0.499984740745262"/>
      </bottom>
      <diagonal/>
    </border>
    <border>
      <left style="hair">
        <color theme="6" tint="-0.499984740745262"/>
      </left>
      <right/>
      <top style="hair">
        <color theme="6" tint="-0.499984740745262"/>
      </top>
      <bottom style="hair">
        <color theme="6" tint="-0.499984740745262"/>
      </bottom>
      <diagonal/>
    </border>
    <border>
      <left/>
      <right style="thin">
        <color theme="6" tint="-0.499984740745262"/>
      </right>
      <top style="thin">
        <color theme="6" tint="-0.499984740745262"/>
      </top>
      <bottom/>
      <diagonal/>
    </border>
    <border>
      <left/>
      <right style="thin">
        <color theme="6" tint="-0.499984740745262"/>
      </right>
      <top style="double">
        <color theme="6" tint="-0.499984740745262"/>
      </top>
      <bottom style="hair">
        <color theme="6" tint="-0.499984740745262"/>
      </bottom>
      <diagonal/>
    </border>
    <border>
      <left/>
      <right style="thin">
        <color theme="6" tint="-0.499984740745262"/>
      </right>
      <top style="hair">
        <color theme="6" tint="-0.499984740745262"/>
      </top>
      <bottom style="hair">
        <color theme="6" tint="-0.499984740745262"/>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style="thin">
        <color auto="1"/>
      </left>
      <right style="thin">
        <color auto="1"/>
      </right>
      <top style="double">
        <color auto="1"/>
      </top>
      <bottom style="thin">
        <color auto="1"/>
      </bottom>
      <diagonal/>
    </border>
    <border>
      <left style="medium">
        <color auto="1"/>
      </left>
      <right style="thin">
        <color auto="1"/>
      </right>
      <top/>
      <bottom style="hair">
        <color indexed="64"/>
      </bottom>
      <diagonal/>
    </border>
    <border>
      <left style="medium">
        <color auto="1"/>
      </left>
      <right style="thin">
        <color auto="1"/>
      </right>
      <top style="hair">
        <color auto="1"/>
      </top>
      <bottom/>
      <diagonal/>
    </border>
    <border>
      <left style="medium">
        <color auto="1"/>
      </left>
      <right style="thin">
        <color auto="1"/>
      </right>
      <top style="double">
        <color auto="1"/>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style="thin">
        <color auto="1"/>
      </left>
      <right/>
      <top style="double">
        <color auto="1"/>
      </top>
      <bottom style="hair">
        <color auto="1"/>
      </bottom>
      <diagonal/>
    </border>
    <border>
      <left style="thin">
        <color auto="1"/>
      </left>
      <right style="thin">
        <color auto="1"/>
      </right>
      <top style="double">
        <color auto="1"/>
      </top>
      <bottom style="medium">
        <color auto="1"/>
      </bottom>
      <diagonal/>
    </border>
    <border>
      <left style="thin">
        <color auto="1"/>
      </left>
      <right/>
      <top style="double">
        <color auto="1"/>
      </top>
      <bottom style="medium">
        <color auto="1"/>
      </bottom>
      <diagonal/>
    </border>
    <border>
      <left/>
      <right style="thin">
        <color auto="1"/>
      </right>
      <top style="double">
        <color auto="1"/>
      </top>
      <bottom style="medium">
        <color auto="1"/>
      </bottom>
      <diagonal/>
    </border>
    <border>
      <left style="medium">
        <color auto="1"/>
      </left>
      <right style="thin">
        <color auto="1"/>
      </right>
      <top style="double">
        <color auto="1"/>
      </top>
      <bottom style="hair">
        <color auto="1"/>
      </bottom>
      <diagonal/>
    </border>
    <border>
      <left style="medium">
        <color auto="1"/>
      </left>
      <right style="thin">
        <color auto="1"/>
      </right>
      <top style="double">
        <color auto="1"/>
      </top>
      <bottom style="medium">
        <color auto="1"/>
      </bottom>
      <diagonal/>
    </border>
    <border>
      <left style="medium">
        <color auto="1"/>
      </left>
      <right style="thin">
        <color auto="1"/>
      </right>
      <top style="double">
        <color auto="1"/>
      </top>
      <bottom style="thin">
        <color auto="1"/>
      </bottom>
      <diagonal/>
    </border>
    <border>
      <left style="hair">
        <color auto="1"/>
      </left>
      <right style="hair">
        <color auto="1"/>
      </right>
      <top style="hair">
        <color auto="1"/>
      </top>
      <bottom style="hair">
        <color auto="1"/>
      </bottom>
      <diagonal/>
    </border>
    <border>
      <left style="thin">
        <color indexed="64"/>
      </left>
      <right/>
      <top style="hair">
        <color indexed="64"/>
      </top>
      <bottom style="double">
        <color indexed="64"/>
      </bottom>
      <diagonal/>
    </border>
    <border>
      <left style="medium">
        <color auto="1"/>
      </left>
      <right style="thin">
        <color auto="1"/>
      </right>
      <top style="double">
        <color auto="1"/>
      </top>
      <bottom/>
      <diagonal/>
    </border>
    <border>
      <left style="thin">
        <color rgb="FFFF0000"/>
      </left>
      <right style="thin">
        <color rgb="FFFF0000"/>
      </right>
      <top style="double">
        <color rgb="FFFF0000"/>
      </top>
      <bottom style="thin">
        <color rgb="FFFF0000"/>
      </bottom>
      <diagonal/>
    </border>
    <border>
      <left style="thin">
        <color rgb="FFFF0000"/>
      </left>
      <right/>
      <top style="hair">
        <color rgb="FFFF0000"/>
      </top>
      <bottom/>
      <diagonal/>
    </border>
    <border>
      <left style="hair">
        <color rgb="FFFF0000"/>
      </left>
      <right style="hair">
        <color rgb="FFFF0000"/>
      </right>
      <top style="hair">
        <color rgb="FFFF0000"/>
      </top>
      <bottom/>
      <diagonal/>
    </border>
    <border>
      <left/>
      <right/>
      <top style="hair">
        <color rgb="FFFF0000"/>
      </top>
      <bottom/>
      <diagonal/>
    </border>
    <border>
      <left style="thin">
        <color rgb="FFFF0000"/>
      </left>
      <right style="hair">
        <color rgb="FFFF0000"/>
      </right>
      <top style="hair">
        <color rgb="FFFF0000"/>
      </top>
      <bottom/>
      <diagonal/>
    </border>
    <border>
      <left style="hair">
        <color rgb="FFFF0000"/>
      </left>
      <right style="thin">
        <color rgb="FFFF0000"/>
      </right>
      <top style="hair">
        <color rgb="FFFF0000"/>
      </top>
      <bottom/>
      <diagonal/>
    </border>
    <border>
      <left/>
      <right style="thin">
        <color rgb="FFFF0000"/>
      </right>
      <top style="hair">
        <color rgb="FFFF0000"/>
      </top>
      <bottom/>
      <diagonal/>
    </border>
    <border>
      <left style="thin">
        <color rgb="FFFF0000"/>
      </left>
      <right/>
      <top style="double">
        <color rgb="FFFF0000"/>
      </top>
      <bottom style="thin">
        <color rgb="FFFF0000"/>
      </bottom>
      <diagonal/>
    </border>
    <border>
      <left/>
      <right/>
      <top style="double">
        <color rgb="FFFF0000"/>
      </top>
      <bottom style="thin">
        <color rgb="FFFF0000"/>
      </bottom>
      <diagonal/>
    </border>
    <border>
      <left style="thin">
        <color rgb="FFFF0000"/>
      </left>
      <right style="hair">
        <color rgb="FFFF0000"/>
      </right>
      <top style="double">
        <color rgb="FFFF0000"/>
      </top>
      <bottom style="thin">
        <color rgb="FFFF0000"/>
      </bottom>
      <diagonal/>
    </border>
    <border>
      <left style="hair">
        <color rgb="FFFF0000"/>
      </left>
      <right style="thin">
        <color rgb="FFFF0000"/>
      </right>
      <top style="double">
        <color rgb="FFFF0000"/>
      </top>
      <bottom style="thin">
        <color rgb="FFFF0000"/>
      </bottom>
      <diagonal/>
    </border>
    <border>
      <left/>
      <right style="thin">
        <color rgb="FFFF0000"/>
      </right>
      <top style="double">
        <color rgb="FFFF0000"/>
      </top>
      <bottom style="thin">
        <color rgb="FFFF0000"/>
      </bottom>
      <diagonal/>
    </border>
    <border>
      <left/>
      <right/>
      <top style="hair">
        <color rgb="FFFF0000"/>
      </top>
      <bottom style="double">
        <color rgb="FFFF0000"/>
      </bottom>
      <diagonal/>
    </border>
    <border>
      <left/>
      <right style="thin">
        <color rgb="FFFF0000"/>
      </right>
      <top style="hair">
        <color rgb="FFFF0000"/>
      </top>
      <bottom style="double">
        <color rgb="FFFF0000"/>
      </bottom>
      <diagonal/>
    </border>
    <border>
      <left style="thin">
        <color rgb="FFFF0000"/>
      </left>
      <right/>
      <top style="hair">
        <color rgb="FFFF0000"/>
      </top>
      <bottom style="double">
        <color rgb="FFFF0000"/>
      </bottom>
      <diagonal/>
    </border>
    <border>
      <left style="thin">
        <color theme="6" tint="-0.499984740745262"/>
      </left>
      <right/>
      <top style="hair">
        <color theme="6" tint="-0.499984740745262"/>
      </top>
      <bottom/>
      <diagonal/>
    </border>
    <border>
      <left/>
      <right/>
      <top style="hair">
        <color theme="6" tint="-0.499984740745262"/>
      </top>
      <bottom/>
      <diagonal/>
    </border>
    <border>
      <left/>
      <right style="thin">
        <color theme="6" tint="-0.499984740745262"/>
      </right>
      <top style="hair">
        <color theme="6" tint="-0.499984740745262"/>
      </top>
      <bottom/>
      <diagonal/>
    </border>
    <border>
      <left style="thin">
        <color theme="6" tint="-0.499984740745262"/>
      </left>
      <right/>
      <top style="double">
        <color theme="6" tint="-0.499984740745262"/>
      </top>
      <bottom style="thin">
        <color theme="6" tint="-0.499984740745262"/>
      </bottom>
      <diagonal/>
    </border>
    <border>
      <left/>
      <right/>
      <top style="double">
        <color theme="6" tint="-0.499984740745262"/>
      </top>
      <bottom style="thin">
        <color theme="6" tint="-0.499984740745262"/>
      </bottom>
      <diagonal/>
    </border>
    <border>
      <left/>
      <right style="thin">
        <color theme="6" tint="-0.499984740745262"/>
      </right>
      <top style="double">
        <color theme="6" tint="-0.499984740745262"/>
      </top>
      <bottom style="thin">
        <color theme="6" tint="-0.499984740745262"/>
      </bottom>
      <diagonal/>
    </border>
    <border>
      <left style="thin">
        <color theme="6" tint="-0.499984740745262"/>
      </left>
      <right style="hair">
        <color theme="6" tint="-0.499984740745262"/>
      </right>
      <top style="double">
        <color theme="6" tint="-0.499984740745262"/>
      </top>
      <bottom style="thin">
        <color theme="6" tint="-0.499984740745262"/>
      </bottom>
      <diagonal/>
    </border>
    <border>
      <left style="hair">
        <color theme="6" tint="-0.499984740745262"/>
      </left>
      <right style="hair">
        <color theme="6" tint="-0.499984740745262"/>
      </right>
      <top style="double">
        <color theme="6" tint="-0.499984740745262"/>
      </top>
      <bottom style="thin">
        <color theme="6" tint="-0.499984740745262"/>
      </bottom>
      <diagonal/>
    </border>
    <border>
      <left style="hair">
        <color theme="6" tint="-0.499984740745262"/>
      </left>
      <right style="thin">
        <color theme="6" tint="-0.499984740745262"/>
      </right>
      <top style="double">
        <color theme="6" tint="-0.499984740745262"/>
      </top>
      <bottom style="thin">
        <color theme="6" tint="-0.499984740745262"/>
      </bottom>
      <diagonal/>
    </border>
    <border>
      <left style="thin">
        <color theme="6" tint="-0.499984740745262"/>
      </left>
      <right style="hair">
        <color theme="6" tint="-0.499984740745262"/>
      </right>
      <top style="thin">
        <color theme="6" tint="-0.499984740745262"/>
      </top>
      <bottom style="double">
        <color theme="6" tint="-0.499984740745262"/>
      </bottom>
      <diagonal/>
    </border>
    <border>
      <left style="hair">
        <color theme="6" tint="-0.499984740745262"/>
      </left>
      <right style="hair">
        <color theme="6" tint="-0.499984740745262"/>
      </right>
      <top style="thin">
        <color theme="6" tint="-0.499984740745262"/>
      </top>
      <bottom style="double">
        <color theme="6" tint="-0.499984740745262"/>
      </bottom>
      <diagonal/>
    </border>
    <border>
      <left style="hair">
        <color theme="6" tint="-0.499984740745262"/>
      </left>
      <right style="thin">
        <color theme="6" tint="-0.499984740745262"/>
      </right>
      <top style="thin">
        <color theme="6" tint="-0.499984740745262"/>
      </top>
      <bottom style="double">
        <color theme="6" tint="-0.499984740745262"/>
      </bottom>
      <diagonal/>
    </border>
    <border>
      <left/>
      <right style="thin">
        <color theme="6" tint="-0.499984740745262"/>
      </right>
      <top style="thin">
        <color theme="6" tint="-0.499984740745262"/>
      </top>
      <bottom style="double">
        <color theme="6" tint="-0.499984740745262"/>
      </bottom>
      <diagonal/>
    </border>
    <border>
      <left style="hair">
        <color rgb="FF0070C0"/>
      </left>
      <right/>
      <top style="thin">
        <color rgb="FF0070C0"/>
      </top>
      <bottom style="double">
        <color rgb="FF0070C0"/>
      </bottom>
      <diagonal/>
    </border>
    <border>
      <left style="hair">
        <color rgb="FF0070C0"/>
      </left>
      <right/>
      <top/>
      <bottom/>
      <diagonal/>
    </border>
    <border>
      <left style="hair">
        <color rgb="FF0070C0"/>
      </left>
      <right/>
      <top style="hair">
        <color rgb="FF0070C0"/>
      </top>
      <bottom style="hair">
        <color rgb="FF0070C0"/>
      </bottom>
      <diagonal/>
    </border>
    <border>
      <left style="hair">
        <color rgb="FF0070C0"/>
      </left>
      <right/>
      <top style="hair">
        <color rgb="FF0070C0"/>
      </top>
      <bottom style="thin">
        <color rgb="FF0070C0"/>
      </bottom>
      <diagonal/>
    </border>
    <border>
      <left style="hair">
        <color rgb="FF0070C0"/>
      </left>
      <right/>
      <top style="double">
        <color rgb="FF0070C0"/>
      </top>
      <bottom style="hair">
        <color rgb="FF0070C0"/>
      </bottom>
      <diagonal/>
    </border>
    <border>
      <left style="hair">
        <color rgb="FF0070C0"/>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diagonal/>
    </border>
    <border>
      <left/>
      <right style="thin">
        <color rgb="FF0070C0"/>
      </right>
      <top style="thin">
        <color rgb="FF0070C0"/>
      </top>
      <bottom/>
      <diagonal/>
    </border>
    <border>
      <left style="thin">
        <color rgb="FF0070C0"/>
      </left>
      <right/>
      <top/>
      <bottom style="double">
        <color rgb="FF0070C0"/>
      </bottom>
      <diagonal/>
    </border>
    <border>
      <left/>
      <right style="thin">
        <color rgb="FF0070C0"/>
      </right>
      <top/>
      <bottom style="double">
        <color rgb="FF0070C0"/>
      </bottom>
      <diagonal/>
    </border>
    <border>
      <left style="hair">
        <color rgb="FF0070C0"/>
      </left>
      <right style="hair">
        <color rgb="FF0070C0"/>
      </right>
      <top/>
      <bottom style="double">
        <color rgb="FF0070C0"/>
      </bottom>
      <diagonal/>
    </border>
    <border>
      <left style="hair">
        <color rgb="FF0070C0"/>
      </left>
      <right/>
      <top style="thin">
        <color rgb="FF0070C0"/>
      </top>
      <bottom style="hair">
        <color rgb="FF0070C0"/>
      </bottom>
      <diagonal/>
    </border>
    <border>
      <left/>
      <right style="hair">
        <color rgb="FF0070C0"/>
      </right>
      <top style="thin">
        <color rgb="FF0070C0"/>
      </top>
      <bottom style="hair">
        <color rgb="FF0070C0"/>
      </bottom>
      <diagonal/>
    </border>
    <border>
      <left style="thin">
        <color rgb="FF0070C0"/>
      </left>
      <right style="hair">
        <color rgb="FF0070C0"/>
      </right>
      <top style="thin">
        <color rgb="FF0070C0"/>
      </top>
      <bottom/>
      <diagonal/>
    </border>
    <border>
      <left style="hair">
        <color rgb="FF0070C0"/>
      </left>
      <right style="hair">
        <color rgb="FF0070C0"/>
      </right>
      <top style="thin">
        <color rgb="FF0070C0"/>
      </top>
      <bottom/>
      <diagonal/>
    </border>
    <border>
      <left style="thin">
        <color rgb="FF0070C0"/>
      </left>
      <right style="hair">
        <color rgb="FF0070C0"/>
      </right>
      <top/>
      <bottom style="double">
        <color rgb="FF0070C0"/>
      </bottom>
      <diagonal/>
    </border>
    <border diagonalUp="1">
      <left/>
      <right/>
      <top/>
      <bottom/>
      <diagonal style="hair">
        <color auto="1"/>
      </diagonal>
    </border>
    <border>
      <left style="hair">
        <color rgb="FFFF0000"/>
      </left>
      <right/>
      <top style="thin">
        <color rgb="FFFF0000"/>
      </top>
      <bottom style="double">
        <color rgb="FFFF0000"/>
      </bottom>
      <diagonal/>
    </border>
    <border>
      <left style="hair">
        <color rgb="FFFF0000"/>
      </left>
      <right/>
      <top style="double">
        <color rgb="FFFF0000"/>
      </top>
      <bottom style="hair">
        <color rgb="FFFF0000"/>
      </bottom>
      <diagonal/>
    </border>
    <border>
      <left style="hair">
        <color rgb="FFFF0000"/>
      </left>
      <right/>
      <top style="hair">
        <color rgb="FFFF0000"/>
      </top>
      <bottom style="hair">
        <color rgb="FFFF0000"/>
      </bottom>
      <diagonal/>
    </border>
    <border>
      <left style="hair">
        <color rgb="FFFF0000"/>
      </left>
      <right/>
      <top style="hair">
        <color rgb="FFFF0000"/>
      </top>
      <bottom style="thin">
        <color rgb="FFFF0000"/>
      </bottom>
      <diagonal/>
    </border>
    <border>
      <left style="hair">
        <color rgb="FFFF0000"/>
      </left>
      <right/>
      <top style="thin">
        <color rgb="FFFF0000"/>
      </top>
      <bottom style="thin">
        <color rgb="FFFF0000"/>
      </bottom>
      <diagonal/>
    </border>
    <border>
      <left/>
      <right/>
      <top style="thin">
        <color rgb="FFFF0000"/>
      </top>
      <bottom style="thin">
        <color rgb="FFFF0000"/>
      </bottom>
      <diagonal/>
    </border>
    <border>
      <left style="thin">
        <color rgb="FFFF0000"/>
      </left>
      <right style="hair">
        <color rgb="FFFF0000"/>
      </right>
      <top/>
      <bottom style="hair">
        <color rgb="FFFF0000"/>
      </bottom>
      <diagonal/>
    </border>
    <border>
      <left style="hair">
        <color rgb="FFFF0000"/>
      </left>
      <right style="hair">
        <color rgb="FFFF0000"/>
      </right>
      <top/>
      <bottom style="hair">
        <color rgb="FFFF0000"/>
      </bottom>
      <diagonal/>
    </border>
    <border>
      <left style="hair">
        <color rgb="FFFF0000"/>
      </left>
      <right/>
      <top/>
      <bottom style="hair">
        <color rgb="FFFF0000"/>
      </bottom>
      <diagonal/>
    </border>
    <border>
      <left style="hair">
        <color rgb="FFFF0000"/>
      </left>
      <right style="thin">
        <color rgb="FFFF0000"/>
      </right>
      <top/>
      <bottom style="hair">
        <color rgb="FFFF0000"/>
      </bottom>
      <diagonal/>
    </border>
    <border>
      <left style="thin">
        <color rgb="FFFF0000"/>
      </left>
      <right style="hair">
        <color rgb="FFFF0000"/>
      </right>
      <top style="thin">
        <color rgb="FFFF0000"/>
      </top>
      <bottom style="hair">
        <color rgb="FFFF0000"/>
      </bottom>
      <diagonal/>
    </border>
    <border>
      <left style="hair">
        <color rgb="FFFF0000"/>
      </left>
      <right style="hair">
        <color rgb="FFFF0000"/>
      </right>
      <top style="thin">
        <color rgb="FFFF0000"/>
      </top>
      <bottom style="hair">
        <color rgb="FFFF0000"/>
      </bottom>
      <diagonal/>
    </border>
    <border>
      <left style="hair">
        <color rgb="FFFF0000"/>
      </left>
      <right style="thin">
        <color rgb="FFFF0000"/>
      </right>
      <top style="thin">
        <color rgb="FFFF0000"/>
      </top>
      <bottom style="hair">
        <color rgb="FFFF0000"/>
      </bottom>
      <diagonal/>
    </border>
    <border>
      <left style="thin">
        <color rgb="FFFF0000"/>
      </left>
      <right style="hair">
        <color rgb="FFFF0000"/>
      </right>
      <top style="hair">
        <color rgb="FFFF0000"/>
      </top>
      <bottom style="double">
        <color rgb="FFFF0000"/>
      </bottom>
      <diagonal/>
    </border>
    <border>
      <left style="hair">
        <color rgb="FFFF0000"/>
      </left>
      <right style="hair">
        <color rgb="FFFF0000"/>
      </right>
      <top style="hair">
        <color rgb="FFFF0000"/>
      </top>
      <bottom style="double">
        <color rgb="FFFF0000"/>
      </bottom>
      <diagonal/>
    </border>
    <border>
      <left style="hair">
        <color rgb="FFFF0000"/>
      </left>
      <right style="thin">
        <color rgb="FFFF0000"/>
      </right>
      <top style="hair">
        <color rgb="FFFF0000"/>
      </top>
      <bottom style="double">
        <color rgb="FFFF0000"/>
      </bottom>
      <diagonal/>
    </border>
    <border>
      <left style="thin">
        <color rgb="FFFF0000"/>
      </left>
      <right/>
      <top style="thin">
        <color rgb="FFFF0000"/>
      </top>
      <bottom style="hair">
        <color rgb="FFFF0000"/>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diagonalUp="1">
      <left style="thin">
        <color indexed="64"/>
      </left>
      <right/>
      <top style="thin">
        <color indexed="64"/>
      </top>
      <bottom/>
      <diagonal style="hair">
        <color indexed="64"/>
      </diagonal>
    </border>
    <border diagonalUp="1">
      <left/>
      <right/>
      <top style="thin">
        <color indexed="64"/>
      </top>
      <bottom/>
      <diagonal style="hair">
        <color indexed="64"/>
      </diagonal>
    </border>
    <border diagonalUp="1">
      <left/>
      <right style="thin">
        <color auto="1"/>
      </right>
      <top style="thin">
        <color indexed="64"/>
      </top>
      <bottom/>
      <diagonal style="hair">
        <color indexed="64"/>
      </diagonal>
    </border>
    <border diagonalUp="1">
      <left style="thin">
        <color indexed="64"/>
      </left>
      <right/>
      <top/>
      <bottom/>
      <diagonal style="hair">
        <color indexed="64"/>
      </diagonal>
    </border>
    <border diagonalUp="1">
      <left/>
      <right style="thin">
        <color auto="1"/>
      </right>
      <top/>
      <bottom/>
      <diagonal style="hair">
        <color indexed="64"/>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hair">
        <color auto="1"/>
      </top>
      <bottom style="thin">
        <color auto="1"/>
      </bottom>
      <diagonal/>
    </border>
    <border>
      <left style="hair">
        <color auto="1"/>
      </left>
      <right style="hair">
        <color auto="1"/>
      </right>
      <top style="thin">
        <color auto="1"/>
      </top>
      <bottom style="thin">
        <color auto="1"/>
      </bottom>
      <diagonal/>
    </border>
    <border>
      <left style="thin">
        <color theme="7" tint="-0.24994659260841701"/>
      </left>
      <right style="thin">
        <color theme="7" tint="-0.24994659260841701"/>
      </right>
      <top style="thin">
        <color theme="7" tint="-0.24994659260841701"/>
      </top>
      <bottom style="thin">
        <color theme="7" tint="-0.24994659260841701"/>
      </bottom>
      <diagonal/>
    </border>
    <border>
      <left style="thin">
        <color theme="7" tint="-0.24994659260841701"/>
      </left>
      <right/>
      <top style="thin">
        <color theme="7" tint="-0.24994659260841701"/>
      </top>
      <bottom style="hair">
        <color theme="7" tint="-0.24994659260841701"/>
      </bottom>
      <diagonal/>
    </border>
    <border>
      <left style="thin">
        <color theme="7" tint="-0.24994659260841701"/>
      </left>
      <right style="hair">
        <color theme="7" tint="-0.24994659260841701"/>
      </right>
      <top style="thin">
        <color theme="7" tint="-0.24994659260841701"/>
      </top>
      <bottom style="hair">
        <color theme="7" tint="-0.24994659260841701"/>
      </bottom>
      <diagonal/>
    </border>
    <border>
      <left style="hair">
        <color theme="7" tint="-0.24994659260841701"/>
      </left>
      <right style="hair">
        <color theme="7" tint="-0.24994659260841701"/>
      </right>
      <top style="thin">
        <color theme="7" tint="-0.24994659260841701"/>
      </top>
      <bottom style="hair">
        <color theme="7" tint="-0.24994659260841701"/>
      </bottom>
      <diagonal/>
    </border>
    <border>
      <left style="hair">
        <color theme="7" tint="-0.24994659260841701"/>
      </left>
      <right style="thin">
        <color theme="7" tint="-0.24994659260841701"/>
      </right>
      <top style="thin">
        <color theme="7" tint="-0.24994659260841701"/>
      </top>
      <bottom style="hair">
        <color theme="7" tint="-0.24994659260841701"/>
      </bottom>
      <diagonal/>
    </border>
    <border>
      <left style="thin">
        <color theme="7" tint="-0.24994659260841701"/>
      </left>
      <right/>
      <top style="hair">
        <color theme="7" tint="-0.24994659260841701"/>
      </top>
      <bottom style="double">
        <color theme="7" tint="-0.24994659260841701"/>
      </bottom>
      <diagonal/>
    </border>
    <border>
      <left style="thin">
        <color theme="7" tint="-0.24994659260841701"/>
      </left>
      <right style="hair">
        <color theme="7" tint="-0.24994659260841701"/>
      </right>
      <top style="hair">
        <color theme="7" tint="-0.24994659260841701"/>
      </top>
      <bottom style="double">
        <color theme="7" tint="-0.24994659260841701"/>
      </bottom>
      <diagonal/>
    </border>
    <border>
      <left style="hair">
        <color theme="7" tint="-0.24994659260841701"/>
      </left>
      <right style="hair">
        <color theme="7" tint="-0.24994659260841701"/>
      </right>
      <top style="hair">
        <color theme="7" tint="-0.24994659260841701"/>
      </top>
      <bottom style="double">
        <color theme="7" tint="-0.24994659260841701"/>
      </bottom>
      <diagonal/>
    </border>
    <border>
      <left style="hair">
        <color theme="7" tint="-0.24994659260841701"/>
      </left>
      <right style="thin">
        <color theme="7" tint="-0.24994659260841701"/>
      </right>
      <top style="hair">
        <color theme="7" tint="-0.24994659260841701"/>
      </top>
      <bottom style="double">
        <color theme="7" tint="-0.24994659260841701"/>
      </bottom>
      <diagonal/>
    </border>
    <border>
      <left style="thin">
        <color theme="7" tint="-0.24994659260841701"/>
      </left>
      <right style="thin">
        <color theme="7" tint="-0.24994659260841701"/>
      </right>
      <top style="double">
        <color theme="7" tint="-0.24994659260841701"/>
      </top>
      <bottom style="hair">
        <color theme="7" tint="-0.24994659260841701"/>
      </bottom>
      <diagonal/>
    </border>
    <border>
      <left/>
      <right style="hair">
        <color theme="7" tint="-0.24994659260841701"/>
      </right>
      <top style="double">
        <color theme="7" tint="-0.24994659260841701"/>
      </top>
      <bottom style="hair">
        <color theme="7" tint="-0.24994659260841701"/>
      </bottom>
      <diagonal/>
    </border>
    <border>
      <left style="hair">
        <color theme="7" tint="-0.24994659260841701"/>
      </left>
      <right style="hair">
        <color theme="7" tint="-0.24994659260841701"/>
      </right>
      <top style="double">
        <color theme="7" tint="-0.24994659260841701"/>
      </top>
      <bottom style="hair">
        <color theme="7" tint="-0.24994659260841701"/>
      </bottom>
      <diagonal/>
    </border>
    <border>
      <left style="hair">
        <color theme="7" tint="-0.24994659260841701"/>
      </left>
      <right style="thin">
        <color theme="7" tint="-0.24994659260841701"/>
      </right>
      <top style="double">
        <color theme="7" tint="-0.24994659260841701"/>
      </top>
      <bottom style="hair">
        <color theme="7" tint="-0.24994659260841701"/>
      </bottom>
      <diagonal/>
    </border>
    <border>
      <left style="thin">
        <color theme="7" tint="-0.24994659260841701"/>
      </left>
      <right style="thin">
        <color theme="7" tint="-0.24994659260841701"/>
      </right>
      <top style="hair">
        <color theme="7" tint="-0.24994659260841701"/>
      </top>
      <bottom style="hair">
        <color theme="7" tint="-0.24994659260841701"/>
      </bottom>
      <diagonal/>
    </border>
    <border>
      <left/>
      <right style="hair">
        <color theme="7" tint="-0.24994659260841701"/>
      </right>
      <top style="hair">
        <color theme="7" tint="-0.24994659260841701"/>
      </top>
      <bottom style="hair">
        <color theme="7" tint="-0.24994659260841701"/>
      </bottom>
      <diagonal/>
    </border>
    <border>
      <left style="hair">
        <color theme="7" tint="-0.24994659260841701"/>
      </left>
      <right style="hair">
        <color theme="7" tint="-0.24994659260841701"/>
      </right>
      <top style="hair">
        <color theme="7" tint="-0.24994659260841701"/>
      </top>
      <bottom style="hair">
        <color theme="7" tint="-0.24994659260841701"/>
      </bottom>
      <diagonal/>
    </border>
    <border>
      <left style="hair">
        <color theme="7" tint="-0.24994659260841701"/>
      </left>
      <right style="thin">
        <color theme="7" tint="-0.24994659260841701"/>
      </right>
      <top style="hair">
        <color theme="7" tint="-0.24994659260841701"/>
      </top>
      <bottom style="hair">
        <color theme="7" tint="-0.24994659260841701"/>
      </bottom>
      <diagonal/>
    </border>
    <border>
      <left/>
      <right style="hair">
        <color theme="7" tint="-0.24994659260841701"/>
      </right>
      <top style="hair">
        <color theme="7" tint="-0.24994659260841701"/>
      </top>
      <bottom/>
      <diagonal/>
    </border>
    <border>
      <left style="hair">
        <color theme="7" tint="-0.24994659260841701"/>
      </left>
      <right style="hair">
        <color theme="7" tint="-0.24994659260841701"/>
      </right>
      <top style="hair">
        <color theme="7" tint="-0.24994659260841701"/>
      </top>
      <bottom/>
      <diagonal/>
    </border>
    <border>
      <left style="hair">
        <color theme="7" tint="-0.24994659260841701"/>
      </left>
      <right style="thin">
        <color theme="7" tint="-0.24994659260841701"/>
      </right>
      <top style="hair">
        <color theme="7" tint="-0.24994659260841701"/>
      </top>
      <bottom/>
      <diagonal/>
    </border>
    <border>
      <left style="thin">
        <color theme="7" tint="-0.24994659260841701"/>
      </left>
      <right style="thin">
        <color theme="7" tint="-0.24994659260841701"/>
      </right>
      <top style="hair">
        <color theme="7" tint="-0.24994659260841701"/>
      </top>
      <bottom style="double">
        <color theme="7" tint="-0.24994659260841701"/>
      </bottom>
      <diagonal/>
    </border>
    <border>
      <left style="thin">
        <color theme="7" tint="-0.24994659260841701"/>
      </left>
      <right style="hair">
        <color theme="7" tint="-0.24994659260841701"/>
      </right>
      <top style="thin">
        <color theme="7" tint="-0.24994659260841701"/>
      </top>
      <bottom style="double">
        <color theme="7" tint="-0.24994659260841701"/>
      </bottom>
      <diagonal/>
    </border>
    <border>
      <left style="hair">
        <color theme="7" tint="-0.24994659260841701"/>
      </left>
      <right style="hair">
        <color theme="7" tint="-0.24994659260841701"/>
      </right>
      <top style="thin">
        <color theme="7" tint="-0.24994659260841701"/>
      </top>
      <bottom style="double">
        <color theme="7" tint="-0.24994659260841701"/>
      </bottom>
      <diagonal/>
    </border>
    <border>
      <left style="hair">
        <color theme="7" tint="-0.24994659260841701"/>
      </left>
      <right/>
      <top style="thin">
        <color theme="7" tint="-0.24994659260841701"/>
      </top>
      <bottom style="double">
        <color theme="7" tint="-0.24994659260841701"/>
      </bottom>
      <diagonal/>
    </border>
    <border>
      <left style="thin">
        <color theme="7" tint="-0.24994659260841701"/>
      </left>
      <right/>
      <top style="thin">
        <color theme="7" tint="-0.24994659260841701"/>
      </top>
      <bottom style="double">
        <color theme="7" tint="-0.24994659260841701"/>
      </bottom>
      <diagonal/>
    </border>
    <border>
      <left/>
      <right style="hair">
        <color theme="7" tint="-0.24994659260841701"/>
      </right>
      <top style="thin">
        <color theme="7" tint="-0.24994659260841701"/>
      </top>
      <bottom style="double">
        <color theme="7" tint="-0.24994659260841701"/>
      </bottom>
      <diagonal/>
    </border>
    <border>
      <left style="hair">
        <color theme="7" tint="-0.24994659260841701"/>
      </left>
      <right style="thin">
        <color theme="7" tint="-0.24994659260841701"/>
      </right>
      <top style="thin">
        <color theme="7" tint="-0.24994659260841701"/>
      </top>
      <bottom style="double">
        <color theme="7" tint="-0.24994659260841701"/>
      </bottom>
      <diagonal/>
    </border>
    <border>
      <left style="hair">
        <color indexed="64"/>
      </left>
      <right style="hair">
        <color indexed="64"/>
      </right>
      <top style="thin">
        <color indexed="64"/>
      </top>
      <bottom style="hair">
        <color indexed="64"/>
      </bottom>
      <diagonal/>
    </border>
    <border>
      <left style="thin">
        <color theme="7" tint="-0.24994659260841701"/>
      </left>
      <right style="thin">
        <color theme="7" tint="-0.24994659260841701"/>
      </right>
      <top/>
      <bottom style="hair">
        <color theme="7" tint="-0.24994659260841701"/>
      </bottom>
      <diagonal/>
    </border>
    <border>
      <left/>
      <right style="hair">
        <color theme="7" tint="-0.24994659260841701"/>
      </right>
      <top/>
      <bottom style="hair">
        <color theme="7" tint="-0.24994659260841701"/>
      </bottom>
      <diagonal/>
    </border>
    <border>
      <left style="hair">
        <color theme="7" tint="-0.24994659260841701"/>
      </left>
      <right style="hair">
        <color theme="7" tint="-0.24994659260841701"/>
      </right>
      <top/>
      <bottom style="hair">
        <color theme="7" tint="-0.24994659260841701"/>
      </bottom>
      <diagonal/>
    </border>
    <border>
      <left style="hair">
        <color theme="7" tint="-0.24994659260841701"/>
      </left>
      <right style="thin">
        <color theme="7" tint="-0.24994659260841701"/>
      </right>
      <top/>
      <bottom style="hair">
        <color theme="7" tint="-0.24994659260841701"/>
      </bottom>
      <diagonal/>
    </border>
    <border>
      <left style="thin">
        <color theme="7" tint="-0.24994659260841701"/>
      </left>
      <right style="thin">
        <color theme="7" tint="-0.24994659260841701"/>
      </right>
      <top style="hair">
        <color theme="7" tint="-0.24994659260841701"/>
      </top>
      <bottom style="thin">
        <color theme="7" tint="-0.24994659260841701"/>
      </bottom>
      <diagonal/>
    </border>
    <border>
      <left style="thin">
        <color theme="7" tint="-0.24994659260841701"/>
      </left>
      <right style="hair">
        <color theme="7" tint="-0.24994659260841701"/>
      </right>
      <top style="thin">
        <color theme="7" tint="-0.24994659260841701"/>
      </top>
      <bottom style="thin">
        <color theme="7" tint="-0.24994659260841701"/>
      </bottom>
      <diagonal/>
    </border>
    <border>
      <left style="hair">
        <color theme="7" tint="-0.24994659260841701"/>
      </left>
      <right style="hair">
        <color theme="7" tint="-0.24994659260841701"/>
      </right>
      <top style="thin">
        <color theme="7" tint="-0.24994659260841701"/>
      </top>
      <bottom style="thin">
        <color theme="7" tint="-0.24994659260841701"/>
      </bottom>
      <diagonal/>
    </border>
    <border>
      <left style="hair">
        <color theme="7" tint="-0.24994659260841701"/>
      </left>
      <right style="thin">
        <color theme="7" tint="-0.24994659260841701"/>
      </right>
      <top style="thin">
        <color theme="7" tint="-0.24994659260841701"/>
      </top>
      <bottom style="thin">
        <color theme="7" tint="-0.24994659260841701"/>
      </bottom>
      <diagonal/>
    </border>
    <border>
      <left/>
      <right/>
      <top/>
      <bottom style="thin">
        <color auto="1"/>
      </bottom>
      <diagonal/>
    </border>
    <border diagonalUp="1">
      <left style="thin">
        <color auto="1"/>
      </left>
      <right style="hair">
        <color auto="1"/>
      </right>
      <top/>
      <bottom style="hair">
        <color auto="1"/>
      </bottom>
      <diagonal style="hair">
        <color auto="1"/>
      </diagonal>
    </border>
    <border diagonalUp="1">
      <left style="hair">
        <color auto="1"/>
      </left>
      <right style="thin">
        <color indexed="64"/>
      </right>
      <top/>
      <bottom style="hair">
        <color auto="1"/>
      </bottom>
      <diagonal style="hair">
        <color auto="1"/>
      </diagonal>
    </border>
    <border>
      <left style="thick">
        <color auto="1"/>
      </left>
      <right style="hair">
        <color auto="1"/>
      </right>
      <top style="thick">
        <color auto="1"/>
      </top>
      <bottom style="hair">
        <color auto="1"/>
      </bottom>
      <diagonal/>
    </border>
    <border>
      <left style="thick">
        <color auto="1"/>
      </left>
      <right style="hair">
        <color auto="1"/>
      </right>
      <top style="hair">
        <color auto="1"/>
      </top>
      <bottom style="hair">
        <color auto="1"/>
      </bottom>
      <diagonal/>
    </border>
    <border>
      <left style="thick">
        <color auto="1"/>
      </left>
      <right style="hair">
        <color auto="1"/>
      </right>
      <top style="hair">
        <color auto="1"/>
      </top>
      <bottom style="thick">
        <color auto="1"/>
      </bottom>
      <diagonal/>
    </border>
    <border>
      <left/>
      <right/>
      <top style="double">
        <color auto="1"/>
      </top>
      <bottom style="hair">
        <color indexed="64"/>
      </bottom>
      <diagonal/>
    </border>
    <border>
      <left/>
      <right style="thin">
        <color indexed="64"/>
      </right>
      <top style="double">
        <color auto="1"/>
      </top>
      <bottom style="hair">
        <color indexed="64"/>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diagonalUp="1">
      <left style="thin">
        <color auto="1"/>
      </left>
      <right style="thin">
        <color auto="1"/>
      </right>
      <top style="thin">
        <color auto="1"/>
      </top>
      <bottom/>
      <diagonal style="hair">
        <color auto="1"/>
      </diagonal>
    </border>
    <border diagonalUp="1">
      <left style="thin">
        <color auto="1"/>
      </left>
      <right/>
      <top/>
      <bottom style="thin">
        <color auto="1"/>
      </bottom>
      <diagonal style="hair">
        <color auto="1"/>
      </diagonal>
    </border>
    <border diagonalUp="1">
      <left/>
      <right/>
      <top/>
      <bottom style="thin">
        <color auto="1"/>
      </bottom>
      <diagonal style="hair">
        <color auto="1"/>
      </diagonal>
    </border>
    <border diagonalUp="1">
      <left/>
      <right style="thin">
        <color auto="1"/>
      </right>
      <top/>
      <bottom style="thin">
        <color auto="1"/>
      </bottom>
      <diagonal style="hair">
        <color auto="1"/>
      </diagonal>
    </border>
    <border>
      <left style="thin">
        <color auto="1"/>
      </left>
      <right style="thin">
        <color auto="1"/>
      </right>
      <top style="hair">
        <color auto="1"/>
      </top>
      <bottom style="double">
        <color auto="1"/>
      </bottom>
      <diagonal/>
    </border>
    <border>
      <left/>
      <right/>
      <top/>
      <bottom style="thin">
        <color theme="6" tint="-0.499984740745262"/>
      </bottom>
      <diagonal/>
    </border>
    <border>
      <left style="thin">
        <color rgb="FF0070C0"/>
      </left>
      <right style="hair">
        <color rgb="FF0070C0"/>
      </right>
      <top style="hair">
        <color rgb="FF0070C0"/>
      </top>
      <bottom/>
      <diagonal/>
    </border>
    <border>
      <left style="hair">
        <color rgb="FF0070C0"/>
      </left>
      <right style="hair">
        <color rgb="FF0070C0"/>
      </right>
      <top style="hair">
        <color rgb="FF0070C0"/>
      </top>
      <bottom/>
      <diagonal/>
    </border>
    <border>
      <left style="hair">
        <color rgb="FF0070C0"/>
      </left>
      <right/>
      <top style="hair">
        <color rgb="FF0070C0"/>
      </top>
      <bottom/>
      <diagonal/>
    </border>
    <border>
      <left style="hair">
        <color rgb="FF0070C0"/>
      </left>
      <right style="thin">
        <color rgb="FF0070C0"/>
      </right>
      <top style="hair">
        <color rgb="FF0070C0"/>
      </top>
      <bottom/>
      <diagonal/>
    </border>
    <border>
      <left style="thin">
        <color rgb="FF0070C0"/>
      </left>
      <right style="hair">
        <color rgb="FF0070C0"/>
      </right>
      <top style="thin">
        <color rgb="FF0070C0"/>
      </top>
      <bottom style="hair">
        <color rgb="FF0070C0"/>
      </bottom>
      <diagonal/>
    </border>
    <border>
      <left style="hair">
        <color rgb="FF0070C0"/>
      </left>
      <right style="hair">
        <color rgb="FF0070C0"/>
      </right>
      <top style="thin">
        <color rgb="FF0070C0"/>
      </top>
      <bottom style="hair">
        <color rgb="FF0070C0"/>
      </bottom>
      <diagonal/>
    </border>
    <border>
      <left style="hair">
        <color rgb="FF0070C0"/>
      </left>
      <right style="thin">
        <color rgb="FF0070C0"/>
      </right>
      <top style="thin">
        <color rgb="FF0070C0"/>
      </top>
      <bottom style="hair">
        <color rgb="FF0070C0"/>
      </bottom>
      <diagonal/>
    </border>
    <border>
      <left style="hair">
        <color rgb="FFFF0000"/>
      </left>
      <right/>
      <top style="hair">
        <color rgb="FFFF0000"/>
      </top>
      <bottom/>
      <diagonal/>
    </border>
    <border>
      <left style="thin">
        <color rgb="FFFF0000"/>
      </left>
      <right style="thin">
        <color rgb="FFFF0000"/>
      </right>
      <top style="thin">
        <color rgb="FFFF0000"/>
      </top>
      <bottom style="double">
        <color rgb="FF0070C0"/>
      </bottom>
      <diagonal/>
    </border>
    <border>
      <left style="hair">
        <color rgb="FFFF0000"/>
      </left>
      <right/>
      <top style="thin">
        <color rgb="FFFF0000"/>
      </top>
      <bottom style="hair">
        <color rgb="FFFF0000"/>
      </bottom>
      <diagonal/>
    </border>
    <border>
      <left style="medium">
        <color auto="1"/>
      </left>
      <right style="thin">
        <color auto="1"/>
      </right>
      <top style="hair">
        <color auto="1"/>
      </top>
      <bottom style="thin">
        <color auto="1"/>
      </bottom>
      <diagonal/>
    </border>
    <border>
      <left style="medium">
        <color auto="1"/>
      </left>
      <right style="thin">
        <color auto="1"/>
      </right>
      <top/>
      <bottom style="double">
        <color auto="1"/>
      </bottom>
      <diagonal/>
    </border>
    <border>
      <left/>
      <right style="thin">
        <color auto="1"/>
      </right>
      <top/>
      <bottom/>
      <diagonal/>
    </border>
    <border>
      <left style="thin">
        <color auto="1"/>
      </left>
      <right/>
      <top style="double">
        <color auto="1"/>
      </top>
      <bottom/>
      <diagonal/>
    </border>
    <border>
      <left style="thin">
        <color indexed="64"/>
      </left>
      <right/>
      <top style="medium">
        <color auto="1"/>
      </top>
      <bottom/>
      <diagonal/>
    </border>
    <border diagonalDown="1">
      <left style="thin">
        <color auto="1"/>
      </left>
      <right/>
      <top style="thin">
        <color auto="1"/>
      </top>
      <bottom/>
      <diagonal style="hair">
        <color auto="1"/>
      </diagonal>
    </border>
    <border diagonalDown="1">
      <left/>
      <right style="thin">
        <color auto="1"/>
      </right>
      <top style="thin">
        <color auto="1"/>
      </top>
      <bottom/>
      <diagonal style="hair">
        <color auto="1"/>
      </diagonal>
    </border>
    <border diagonalDown="1">
      <left style="thin">
        <color auto="1"/>
      </left>
      <right/>
      <top/>
      <bottom style="double">
        <color auto="1"/>
      </bottom>
      <diagonal style="hair">
        <color auto="1"/>
      </diagonal>
    </border>
    <border diagonalDown="1">
      <left/>
      <right style="thin">
        <color auto="1"/>
      </right>
      <top/>
      <bottom style="double">
        <color auto="1"/>
      </bottom>
      <diagonal style="hair">
        <color auto="1"/>
      </diagonal>
    </border>
    <border>
      <left/>
      <right style="thin">
        <color auto="1"/>
      </right>
      <top/>
      <bottom style="thin">
        <color auto="1"/>
      </bottom>
      <diagonal/>
    </border>
    <border>
      <left style="thin">
        <color auto="1"/>
      </left>
      <right style="double">
        <color auto="1"/>
      </right>
      <top/>
      <bottom/>
      <diagonal/>
    </border>
    <border>
      <left/>
      <right style="thin">
        <color auto="1"/>
      </right>
      <top/>
      <bottom style="hair">
        <color auto="1"/>
      </bottom>
      <diagonal/>
    </border>
    <border>
      <left/>
      <right/>
      <top style="thin">
        <color auto="1"/>
      </top>
      <bottom style="medium">
        <color auto="1"/>
      </bottom>
      <diagonal/>
    </border>
    <border>
      <left/>
      <right style="thin">
        <color auto="1"/>
      </right>
      <top style="hair">
        <color auto="1"/>
      </top>
      <bottom/>
      <diagonal/>
    </border>
    <border>
      <left style="medium">
        <color auto="1"/>
      </left>
      <right style="hair">
        <color auto="1"/>
      </right>
      <top style="medium">
        <color auto="1"/>
      </top>
      <bottom/>
      <diagonal/>
    </border>
    <border>
      <left style="hair">
        <color auto="1"/>
      </left>
      <right style="hair">
        <color auto="1"/>
      </right>
      <top style="medium">
        <color auto="1"/>
      </top>
      <bottom/>
      <diagonal/>
    </border>
    <border>
      <left style="hair">
        <color auto="1"/>
      </left>
      <right style="medium">
        <color auto="1"/>
      </right>
      <top style="medium">
        <color auto="1"/>
      </top>
      <bottom/>
      <diagonal/>
    </border>
    <border>
      <left style="medium">
        <color auto="1"/>
      </left>
      <right/>
      <top/>
      <bottom style="hair">
        <color auto="1"/>
      </bottom>
      <diagonal/>
    </border>
    <border>
      <left/>
      <right/>
      <top/>
      <bottom style="hair">
        <color auto="1"/>
      </bottom>
      <diagonal/>
    </border>
    <border>
      <left/>
      <right style="medium">
        <color auto="1"/>
      </right>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thin">
        <color auto="1"/>
      </left>
      <right style="double">
        <color auto="1"/>
      </right>
      <top/>
      <bottom style="thin">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auto="1"/>
      </left>
      <right style="double">
        <color auto="1"/>
      </right>
      <top style="thin">
        <color auto="1"/>
      </top>
      <bottom/>
      <diagonal/>
    </border>
    <border>
      <left style="hair">
        <color auto="1"/>
      </left>
      <right style="hair">
        <color auto="1"/>
      </right>
      <top/>
      <bottom/>
      <diagonal/>
    </border>
    <border>
      <left style="hair">
        <color auto="1"/>
      </left>
      <right style="medium">
        <color auto="1"/>
      </right>
      <top/>
      <bottom/>
      <diagonal/>
    </border>
    <border>
      <left style="medium">
        <color auto="1"/>
      </left>
      <right/>
      <top style="double">
        <color auto="1"/>
      </top>
      <bottom/>
      <diagonal/>
    </border>
    <border>
      <left/>
      <right/>
      <top style="double">
        <color auto="1"/>
      </top>
      <bottom/>
      <diagonal/>
    </border>
    <border>
      <left/>
      <right style="medium">
        <color auto="1"/>
      </right>
      <top style="double">
        <color auto="1"/>
      </top>
      <bottom/>
      <diagonal/>
    </border>
    <border>
      <left style="medium">
        <color auto="1"/>
      </left>
      <right/>
      <top/>
      <bottom/>
      <diagonal/>
    </border>
    <border>
      <left/>
      <right style="medium">
        <color auto="1"/>
      </right>
      <top/>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medium">
        <color auto="1"/>
      </left>
      <right style="medium">
        <color auto="1"/>
      </right>
      <top/>
      <bottom/>
      <diagonal/>
    </border>
    <border>
      <left style="thin">
        <color auto="1"/>
      </left>
      <right style="double">
        <color auto="1"/>
      </right>
      <top style="thin">
        <color auto="1"/>
      </top>
      <bottom style="hair">
        <color auto="1"/>
      </bottom>
      <diagonal/>
    </border>
    <border>
      <left style="thin">
        <color auto="1"/>
      </left>
      <right style="double">
        <color auto="1"/>
      </right>
      <top/>
      <bottom style="hair">
        <color auto="1"/>
      </bottom>
      <diagonal/>
    </border>
    <border>
      <left style="thin">
        <color auto="1"/>
      </left>
      <right style="double">
        <color auto="1"/>
      </right>
      <top style="hair">
        <color auto="1"/>
      </top>
      <bottom style="hair">
        <color auto="1"/>
      </bottom>
      <diagonal/>
    </border>
    <border>
      <left style="thin">
        <color auto="1"/>
      </left>
      <right style="double">
        <color auto="1"/>
      </right>
      <top style="hair">
        <color auto="1"/>
      </top>
      <bottom/>
      <diagonal/>
    </border>
    <border>
      <left style="thin">
        <color auto="1"/>
      </left>
      <right style="double">
        <color auto="1"/>
      </right>
      <top style="hair">
        <color auto="1"/>
      </top>
      <bottom style="thin">
        <color auto="1"/>
      </bottom>
      <diagonal/>
    </border>
    <border>
      <left/>
      <right style="double">
        <color auto="1"/>
      </right>
      <top/>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double">
        <color rgb="FFFF0000"/>
      </top>
      <bottom/>
      <diagonal/>
    </border>
    <border>
      <left style="thin">
        <color auto="1"/>
      </left>
      <right style="hair">
        <color auto="1"/>
      </right>
      <top style="hair">
        <color auto="1"/>
      </top>
      <bottom style="double">
        <color auto="1"/>
      </bottom>
      <diagonal/>
    </border>
    <border>
      <left style="hair">
        <color auto="1"/>
      </left>
      <right style="hair">
        <color auto="1"/>
      </right>
      <top style="hair">
        <color auto="1"/>
      </top>
      <bottom style="double">
        <color auto="1"/>
      </bottom>
      <diagonal/>
    </border>
    <border>
      <left style="hair">
        <color auto="1"/>
      </left>
      <right style="thin">
        <color auto="1"/>
      </right>
      <top style="hair">
        <color auto="1"/>
      </top>
      <bottom style="double">
        <color auto="1"/>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hair">
        <color indexed="64"/>
      </left>
      <right/>
      <top/>
      <bottom style="double">
        <color auto="1"/>
      </bottom>
      <diagonal/>
    </border>
    <border>
      <left style="hair">
        <color auto="1"/>
      </left>
      <right/>
      <top style="hair">
        <color auto="1"/>
      </top>
      <bottom style="double">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style="thin">
        <color auto="1"/>
      </right>
      <top style="hair">
        <color auto="1"/>
      </top>
      <bottom/>
      <diagonal/>
    </border>
    <border>
      <left style="hair">
        <color auto="1"/>
      </left>
      <right/>
      <top style="hair">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hair">
        <color auto="1"/>
      </left>
      <right/>
      <top style="medium">
        <color auto="1"/>
      </top>
      <bottom style="thin">
        <color auto="1"/>
      </bottom>
      <diagonal/>
    </border>
    <border>
      <left style="thin">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thin">
        <color auto="1"/>
      </right>
      <top style="medium">
        <color auto="1"/>
      </top>
      <bottom style="thin">
        <color auto="1"/>
      </bottom>
      <diagonal/>
    </border>
    <border>
      <left style="thin">
        <color indexed="64"/>
      </left>
      <right style="thin">
        <color indexed="64"/>
      </right>
      <top style="dashDotDot">
        <color indexed="64"/>
      </top>
      <bottom style="dashDotDot">
        <color indexed="64"/>
      </bottom>
      <diagonal/>
    </border>
    <border diagonalUp="1">
      <left style="thin">
        <color indexed="64"/>
      </left>
      <right style="thin">
        <color indexed="64"/>
      </right>
      <top style="dashDotDot">
        <color indexed="64"/>
      </top>
      <bottom style="dashDotDot">
        <color indexed="64"/>
      </bottom>
      <diagonal style="hair">
        <color indexed="64"/>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indexed="64"/>
      </left>
      <right style="medium">
        <color auto="1"/>
      </right>
      <top style="double">
        <color indexed="64"/>
      </top>
      <bottom style="hair">
        <color indexed="64"/>
      </bottom>
      <diagonal/>
    </border>
    <border>
      <left style="thin">
        <color indexed="64"/>
      </left>
      <right style="medium">
        <color auto="1"/>
      </right>
      <top style="hair">
        <color indexed="64"/>
      </top>
      <bottom style="double">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hair">
        <color auto="1"/>
      </right>
      <top style="dashDotDot">
        <color indexed="64"/>
      </top>
      <bottom style="dashDotDot">
        <color indexed="64"/>
      </bottom>
      <diagonal/>
    </border>
    <border>
      <left style="hair">
        <color auto="1"/>
      </left>
      <right style="thin">
        <color auto="1"/>
      </right>
      <top style="dashDotDot">
        <color indexed="64"/>
      </top>
      <bottom style="dashDotDot">
        <color indexed="64"/>
      </bottom>
      <diagonal/>
    </border>
    <border>
      <left style="hair">
        <color auto="1"/>
      </left>
      <right style="thin">
        <color auto="1"/>
      </right>
      <top/>
      <bottom/>
      <diagonal/>
    </border>
    <border diagonalUp="1">
      <left style="thin">
        <color auto="1"/>
      </left>
      <right style="hair">
        <color auto="1"/>
      </right>
      <top style="hair">
        <color indexed="64"/>
      </top>
      <bottom style="hair">
        <color indexed="64"/>
      </bottom>
      <diagonal style="hair">
        <color indexed="64"/>
      </diagonal>
    </border>
    <border diagonalUp="1">
      <left style="hair">
        <color auto="1"/>
      </left>
      <right style="thin">
        <color auto="1"/>
      </right>
      <top style="thin">
        <color auto="1"/>
      </top>
      <bottom style="thin">
        <color auto="1"/>
      </bottom>
      <diagonal style="hair">
        <color auto="1"/>
      </diagonal>
    </border>
    <border>
      <left style="thin">
        <color auto="1"/>
      </left>
      <right style="hair">
        <color auto="1"/>
      </right>
      <top style="double">
        <color auto="1"/>
      </top>
      <bottom style="hair">
        <color auto="1"/>
      </bottom>
      <diagonal/>
    </border>
    <border>
      <left style="hair">
        <color auto="1"/>
      </left>
      <right style="thin">
        <color auto="1"/>
      </right>
      <top style="double">
        <color auto="1"/>
      </top>
      <bottom style="hair">
        <color auto="1"/>
      </bottom>
      <diagonal/>
    </border>
    <border diagonalUp="1">
      <left style="hair">
        <color auto="1"/>
      </left>
      <right style="thin">
        <color auto="1"/>
      </right>
      <top style="double">
        <color auto="1"/>
      </top>
      <bottom style="thin">
        <color auto="1"/>
      </bottom>
      <diagonal style="hair">
        <color auto="1"/>
      </diagonal>
    </border>
    <border>
      <left style="thin">
        <color auto="1"/>
      </left>
      <right style="hair">
        <color auto="1"/>
      </right>
      <top style="double">
        <color auto="1"/>
      </top>
      <bottom style="thin">
        <color auto="1"/>
      </bottom>
      <diagonal/>
    </border>
    <border>
      <left style="hair">
        <color auto="1"/>
      </left>
      <right style="thin">
        <color auto="1"/>
      </right>
      <top style="double">
        <color auto="1"/>
      </top>
      <bottom style="thin">
        <color auto="1"/>
      </bottom>
      <diagonal/>
    </border>
    <border>
      <left style="thin">
        <color auto="1"/>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diagonalUp="1">
      <left style="thin">
        <color auto="1"/>
      </left>
      <right style="hair">
        <color auto="1"/>
      </right>
      <top style="thin">
        <color auto="1"/>
      </top>
      <bottom style="thin">
        <color auto="1"/>
      </bottom>
      <diagonal style="hair">
        <color auto="1"/>
      </diagonal>
    </border>
    <border>
      <left style="thin">
        <color auto="1"/>
      </left>
      <right/>
      <top style="thin">
        <color auto="1"/>
      </top>
      <bottom style="medium">
        <color auto="1"/>
      </bottom>
      <diagonal/>
    </border>
    <border>
      <left style="thin">
        <color auto="1"/>
      </left>
      <right/>
      <top style="medium">
        <color auto="1"/>
      </top>
      <bottom style="medium">
        <color auto="1"/>
      </bottom>
      <diagonal/>
    </border>
    <border diagonalUp="1">
      <left style="hair">
        <color auto="1"/>
      </left>
      <right/>
      <top style="thin">
        <color auto="1"/>
      </top>
      <bottom style="thin">
        <color auto="1"/>
      </bottom>
      <diagonal style="hair">
        <color auto="1"/>
      </diagonal>
    </border>
    <border diagonalUp="1">
      <left style="thin">
        <color indexed="64"/>
      </left>
      <right/>
      <top style="hair">
        <color indexed="64"/>
      </top>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s>
  <cellStyleXfs count="2">
    <xf numFmtId="0" fontId="0" fillId="0" borderId="0">
      <alignment vertical="center"/>
    </xf>
    <xf numFmtId="38" fontId="2" fillId="0" borderId="0" applyFont="0" applyFill="0" applyBorder="0" applyAlignment="0" applyProtection="0">
      <alignment vertical="center"/>
    </xf>
  </cellStyleXfs>
  <cellXfs count="1503">
    <xf numFmtId="0" fontId="0" fillId="0" borderId="0" xfId="0">
      <alignment vertical="center"/>
    </xf>
    <xf numFmtId="0" fontId="3" fillId="0" borderId="0" xfId="0" applyFont="1" applyAlignment="1">
      <alignment vertical="center"/>
    </xf>
    <xf numFmtId="0" fontId="5" fillId="0" borderId="0" xfId="0" applyFont="1" applyAlignment="1">
      <alignment vertical="center"/>
    </xf>
    <xf numFmtId="49" fontId="3" fillId="0" borderId="0" xfId="0" applyNumberFormat="1" applyFont="1" applyAlignment="1">
      <alignment horizontal="center" vertical="center"/>
    </xf>
    <xf numFmtId="38" fontId="3" fillId="0" borderId="0" xfId="1" applyFont="1" applyBorder="1" applyAlignment="1">
      <alignment horizontal="right" vertical="center"/>
    </xf>
    <xf numFmtId="0" fontId="3" fillId="0" borderId="0" xfId="0" applyFont="1" applyAlignment="1">
      <alignment horizontal="center" vertical="center"/>
    </xf>
    <xf numFmtId="49" fontId="11" fillId="0" borderId="100" xfId="0" applyNumberFormat="1" applyFont="1" applyBorder="1" applyAlignment="1">
      <alignment horizontal="center" vertical="center"/>
    </xf>
    <xf numFmtId="0" fontId="11" fillId="0" borderId="102" xfId="0" applyFont="1" applyBorder="1" applyAlignment="1">
      <alignment horizontal="center" vertical="center"/>
    </xf>
    <xf numFmtId="0" fontId="11" fillId="0" borderId="101" xfId="0" applyFont="1" applyBorder="1" applyAlignment="1">
      <alignment horizontal="center" vertical="center"/>
    </xf>
    <xf numFmtId="0" fontId="11" fillId="0" borderId="104" xfId="0" applyFont="1" applyBorder="1" applyAlignment="1">
      <alignment horizontal="center" vertical="center"/>
    </xf>
    <xf numFmtId="0" fontId="11" fillId="0" borderId="105" xfId="0" applyFont="1" applyBorder="1" applyAlignment="1">
      <alignment horizontal="center" vertical="center"/>
    </xf>
    <xf numFmtId="0" fontId="11" fillId="0" borderId="103" xfId="0" applyFont="1" applyBorder="1" applyAlignment="1">
      <alignment horizontal="center" vertical="center"/>
    </xf>
    <xf numFmtId="0" fontId="3" fillId="0" borderId="0" xfId="0" applyFont="1" applyAlignment="1">
      <alignment vertical="center" shrinkToFit="1"/>
    </xf>
    <xf numFmtId="0" fontId="16" fillId="0" borderId="118" xfId="0" applyFont="1" applyBorder="1" applyAlignment="1">
      <alignment horizontal="center" vertical="center" shrinkToFit="1"/>
    </xf>
    <xf numFmtId="49" fontId="17" fillId="0" borderId="0" xfId="0" applyNumberFormat="1" applyFont="1" applyAlignment="1">
      <alignment horizontal="left" vertical="center"/>
    </xf>
    <xf numFmtId="0" fontId="11" fillId="0" borderId="0" xfId="0" applyFont="1">
      <alignment vertical="center"/>
    </xf>
    <xf numFmtId="0" fontId="0" fillId="0" borderId="0" xfId="0" applyBorder="1" applyAlignment="1">
      <alignment horizontal="center" vertical="center"/>
    </xf>
    <xf numFmtId="0" fontId="11" fillId="0" borderId="0" xfId="0" applyFont="1" applyAlignment="1">
      <alignment horizontal="center" vertical="center"/>
    </xf>
    <xf numFmtId="38" fontId="11" fillId="0" borderId="0" xfId="0" applyNumberFormat="1" applyFont="1">
      <alignment vertical="center"/>
    </xf>
    <xf numFmtId="38" fontId="11" fillId="0" borderId="0" xfId="1" applyFont="1">
      <alignment vertical="center"/>
    </xf>
    <xf numFmtId="0" fontId="11" fillId="0" borderId="0" xfId="0" applyFont="1" applyProtection="1">
      <alignment vertical="center"/>
      <protection locked="0"/>
    </xf>
    <xf numFmtId="0" fontId="17" fillId="0" borderId="0" xfId="0" applyFont="1" applyProtection="1">
      <alignment vertical="center"/>
      <protection locked="0"/>
    </xf>
    <xf numFmtId="0" fontId="11" fillId="0" borderId="102" xfId="0" applyFont="1" applyBorder="1" applyProtection="1">
      <alignment vertical="center"/>
      <protection locked="0"/>
    </xf>
    <xf numFmtId="49" fontId="15" fillId="0" borderId="102" xfId="0" applyNumberFormat="1" applyFont="1" applyBorder="1" applyAlignment="1" applyProtection="1">
      <alignment horizontal="center" vertical="center"/>
      <protection locked="0"/>
    </xf>
    <xf numFmtId="0" fontId="11" fillId="0" borderId="105" xfId="0" applyFont="1" applyBorder="1" applyProtection="1">
      <alignment vertical="center"/>
      <protection locked="0"/>
    </xf>
    <xf numFmtId="0" fontId="11" fillId="0" borderId="181" xfId="0" applyFont="1" applyBorder="1" applyProtection="1">
      <alignment vertical="center"/>
      <protection locked="0"/>
    </xf>
    <xf numFmtId="49" fontId="15" fillId="0" borderId="181" xfId="0" applyNumberFormat="1" applyFont="1" applyBorder="1" applyAlignment="1" applyProtection="1">
      <alignment horizontal="center" vertical="center"/>
      <protection locked="0"/>
    </xf>
    <xf numFmtId="0" fontId="11" fillId="0" borderId="182" xfId="0" applyFont="1" applyBorder="1" applyProtection="1">
      <alignment vertical="center"/>
      <protection locked="0"/>
    </xf>
    <xf numFmtId="0" fontId="22" fillId="0" borderId="159" xfId="0" applyFont="1" applyBorder="1" applyAlignment="1" applyProtection="1">
      <alignment horizontal="center" vertical="center"/>
      <protection locked="0"/>
    </xf>
    <xf numFmtId="0" fontId="22" fillId="0" borderId="143" xfId="0" applyFont="1" applyBorder="1" applyAlignment="1" applyProtection="1">
      <alignment horizontal="center" vertical="center"/>
      <protection locked="0"/>
    </xf>
    <xf numFmtId="0" fontId="22" fillId="0" borderId="145" xfId="0" applyFont="1" applyBorder="1" applyAlignment="1" applyProtection="1">
      <alignment horizontal="center" vertical="center"/>
      <protection locked="0"/>
    </xf>
    <xf numFmtId="0" fontId="11" fillId="0" borderId="141" xfId="0" applyFont="1" applyBorder="1" applyProtection="1">
      <alignment vertical="center"/>
      <protection locked="0"/>
    </xf>
    <xf numFmtId="0" fontId="11" fillId="0" borderId="142" xfId="0" applyFont="1" applyBorder="1" applyProtection="1">
      <alignment vertical="center"/>
      <protection locked="0"/>
    </xf>
    <xf numFmtId="0" fontId="11" fillId="0" borderId="147" xfId="0" applyFont="1" applyBorder="1" applyProtection="1">
      <alignment vertical="center"/>
      <protection locked="0"/>
    </xf>
    <xf numFmtId="0" fontId="11" fillId="0" borderId="148" xfId="0" applyFont="1" applyBorder="1" applyProtection="1">
      <alignment vertical="center"/>
      <protection locked="0"/>
    </xf>
    <xf numFmtId="0" fontId="3" fillId="0" borderId="107" xfId="0" applyFont="1" applyBorder="1" applyAlignment="1" applyProtection="1">
      <alignment horizontal="center" vertical="center"/>
      <protection locked="0"/>
    </xf>
    <xf numFmtId="38" fontId="3" fillId="0" borderId="109" xfId="1" applyFont="1" applyBorder="1" applyAlignment="1" applyProtection="1">
      <alignment horizontal="right" vertical="center"/>
      <protection locked="0"/>
    </xf>
    <xf numFmtId="38" fontId="3" fillId="0" borderId="107" xfId="1" applyFont="1" applyBorder="1" applyAlignment="1" applyProtection="1">
      <alignment horizontal="right" vertical="center"/>
      <protection locked="0"/>
    </xf>
    <xf numFmtId="0" fontId="3" fillId="0" borderId="113" xfId="0" applyFont="1" applyBorder="1" applyAlignment="1" applyProtection="1">
      <alignment horizontal="center" vertical="center"/>
      <protection locked="0"/>
    </xf>
    <xf numFmtId="38" fontId="3" fillId="0" borderId="115" xfId="1" applyFont="1" applyBorder="1" applyAlignment="1" applyProtection="1">
      <alignment horizontal="right" vertical="center"/>
      <protection locked="0"/>
    </xf>
    <xf numFmtId="38" fontId="3" fillId="0" borderId="113" xfId="1" applyFont="1" applyBorder="1" applyAlignment="1" applyProtection="1">
      <alignment horizontal="right" vertical="center"/>
      <protection locked="0"/>
    </xf>
    <xf numFmtId="0" fontId="12" fillId="0" borderId="114" xfId="0" applyFont="1" applyBorder="1" applyAlignment="1" applyProtection="1">
      <alignment horizontal="left" vertical="center" shrinkToFit="1"/>
      <protection locked="0"/>
    </xf>
    <xf numFmtId="38" fontId="7" fillId="0" borderId="113" xfId="1" applyFont="1" applyBorder="1" applyAlignment="1" applyProtection="1">
      <alignment horizontal="right" vertical="center"/>
      <protection locked="0"/>
    </xf>
    <xf numFmtId="49" fontId="3" fillId="0" borderId="106" xfId="0" applyNumberFormat="1" applyFont="1" applyBorder="1" applyAlignment="1" applyProtection="1">
      <alignment horizontal="center" vertical="center"/>
      <protection locked="0"/>
    </xf>
    <xf numFmtId="49" fontId="3" fillId="0" borderId="112" xfId="0" applyNumberFormat="1" applyFont="1" applyBorder="1" applyAlignment="1" applyProtection="1">
      <alignment horizontal="center" vertical="center"/>
      <protection locked="0"/>
    </xf>
    <xf numFmtId="49" fontId="3" fillId="0" borderId="120" xfId="0" applyNumberFormat="1" applyFont="1" applyBorder="1" applyAlignment="1" applyProtection="1">
      <alignment horizontal="center" vertical="center"/>
      <protection locked="0"/>
    </xf>
    <xf numFmtId="0" fontId="25" fillId="3" borderId="4" xfId="0" applyFont="1" applyFill="1" applyBorder="1" applyAlignment="1" applyProtection="1">
      <alignment horizontal="center" vertical="center" shrinkToFit="1"/>
      <protection locked="0"/>
    </xf>
    <xf numFmtId="0" fontId="11" fillId="0" borderId="0" xfId="0" applyFont="1" applyBorder="1" applyAlignment="1">
      <alignment horizontal="left" vertical="center"/>
    </xf>
    <xf numFmtId="38" fontId="15" fillId="5" borderId="102" xfId="1" applyFont="1" applyFill="1" applyBorder="1" applyProtection="1">
      <alignment vertical="center"/>
    </xf>
    <xf numFmtId="38" fontId="15" fillId="5" borderId="181" xfId="1" applyFont="1" applyFill="1" applyBorder="1" applyProtection="1">
      <alignment vertical="center"/>
    </xf>
    <xf numFmtId="38" fontId="11" fillId="5" borderId="181" xfId="1" applyFont="1" applyFill="1" applyBorder="1" applyAlignment="1" applyProtection="1">
      <alignment horizontal="right" vertical="center" indent="1"/>
    </xf>
    <xf numFmtId="38" fontId="15" fillId="4" borderId="141" xfId="1" applyFont="1" applyFill="1" applyBorder="1" applyProtection="1">
      <alignment vertical="center"/>
    </xf>
    <xf numFmtId="38" fontId="15" fillId="4" borderId="147" xfId="1" applyFont="1" applyFill="1" applyBorder="1" applyProtection="1">
      <alignment vertical="center"/>
    </xf>
    <xf numFmtId="38" fontId="15" fillId="4" borderId="147" xfId="1" applyFont="1" applyFill="1" applyBorder="1" applyProtection="1">
      <alignment vertical="center"/>
      <protection locked="0"/>
    </xf>
    <xf numFmtId="38" fontId="11" fillId="4" borderId="147" xfId="1" applyFont="1" applyFill="1" applyBorder="1" applyAlignment="1" applyProtection="1">
      <alignment horizontal="right" vertical="center" indent="1"/>
    </xf>
    <xf numFmtId="0" fontId="11" fillId="0" borderId="124" xfId="0" applyFont="1" applyBorder="1" applyAlignment="1">
      <alignment horizontal="center" vertical="center"/>
    </xf>
    <xf numFmtId="0" fontId="24" fillId="3" borderId="4" xfId="0" applyFont="1" applyFill="1" applyBorder="1" applyAlignment="1" applyProtection="1">
      <alignment horizontal="center" vertical="center"/>
      <protection locked="0"/>
    </xf>
    <xf numFmtId="0" fontId="11" fillId="0" borderId="4" xfId="0" applyFont="1" applyBorder="1" applyAlignment="1">
      <alignment vertical="center" shrinkToFit="1"/>
    </xf>
    <xf numFmtId="0" fontId="11" fillId="0" borderId="4" xfId="0" applyFont="1" applyFill="1" applyBorder="1" applyAlignment="1">
      <alignment vertical="center" shrinkToFit="1"/>
    </xf>
    <xf numFmtId="0" fontId="11" fillId="0" borderId="2" xfId="0" applyFont="1" applyBorder="1" applyAlignment="1">
      <alignment vertical="center" shrinkToFit="1"/>
    </xf>
    <xf numFmtId="0" fontId="3" fillId="0" borderId="119" xfId="0" applyFont="1" applyBorder="1" applyAlignment="1" applyProtection="1">
      <alignment horizontal="center" vertical="center"/>
      <protection locked="0"/>
    </xf>
    <xf numFmtId="38" fontId="3" fillId="0" borderId="123" xfId="1" applyFont="1" applyBorder="1" applyAlignment="1" applyProtection="1">
      <alignment horizontal="right" vertical="center"/>
      <protection locked="0"/>
    </xf>
    <xf numFmtId="38" fontId="3" fillId="0" borderId="119" xfId="1" applyFont="1" applyBorder="1" applyAlignment="1" applyProtection="1">
      <alignment horizontal="right" vertical="center"/>
      <protection locked="0"/>
    </xf>
    <xf numFmtId="49" fontId="3" fillId="0" borderId="0" xfId="0" applyNumberFormat="1"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12" fillId="0" borderId="0" xfId="0" applyFont="1" applyBorder="1" applyAlignment="1" applyProtection="1">
      <alignment vertical="center"/>
      <protection locked="0"/>
    </xf>
    <xf numFmtId="38" fontId="3" fillId="0" borderId="0" xfId="1" applyFont="1" applyBorder="1" applyAlignment="1" applyProtection="1">
      <alignment horizontal="right" vertical="center"/>
      <protection locked="0"/>
    </xf>
    <xf numFmtId="49" fontId="3" fillId="0" borderId="213" xfId="0" applyNumberFormat="1" applyFont="1" applyBorder="1" applyAlignment="1" applyProtection="1">
      <alignment horizontal="center" vertical="center"/>
      <protection locked="0"/>
    </xf>
    <xf numFmtId="0" fontId="3" fillId="0" borderId="214" xfId="0" applyFont="1" applyBorder="1" applyAlignment="1" applyProtection="1">
      <alignment horizontal="center" vertical="center"/>
      <protection locked="0"/>
    </xf>
    <xf numFmtId="38" fontId="3" fillId="0" borderId="214" xfId="1" applyFont="1" applyBorder="1" applyAlignment="1" applyProtection="1">
      <alignment horizontal="right" vertical="center"/>
      <protection locked="0"/>
    </xf>
    <xf numFmtId="38" fontId="7" fillId="0" borderId="214" xfId="1" applyFont="1" applyBorder="1" applyAlignment="1" applyProtection="1">
      <alignment horizontal="right" vertical="center"/>
      <protection locked="0"/>
    </xf>
    <xf numFmtId="0" fontId="16" fillId="0" borderId="212" xfId="0" applyFont="1" applyBorder="1" applyAlignment="1">
      <alignment horizontal="center" vertical="center" shrinkToFit="1"/>
    </xf>
    <xf numFmtId="49" fontId="11" fillId="0" borderId="216" xfId="0" applyNumberFormat="1" applyFont="1" applyBorder="1" applyAlignment="1">
      <alignment horizontal="center" vertical="center"/>
    </xf>
    <xf numFmtId="0" fontId="11" fillId="0" borderId="217" xfId="0" applyFont="1" applyBorder="1" applyAlignment="1">
      <alignment horizontal="center" vertical="center"/>
    </xf>
    <xf numFmtId="0" fontId="11" fillId="0" borderId="218" xfId="0" applyFont="1" applyBorder="1" applyAlignment="1">
      <alignment horizontal="center" vertical="center"/>
    </xf>
    <xf numFmtId="49" fontId="3" fillId="0" borderId="219" xfId="0" applyNumberFormat="1" applyFont="1" applyBorder="1" applyAlignment="1" applyProtection="1">
      <alignment horizontal="center" vertical="center"/>
      <protection locked="0"/>
    </xf>
    <xf numFmtId="0" fontId="3" fillId="0" borderId="220" xfId="0" applyFont="1" applyBorder="1" applyAlignment="1" applyProtection="1">
      <alignment horizontal="center" vertical="center"/>
      <protection locked="0"/>
    </xf>
    <xf numFmtId="38" fontId="3" fillId="0" borderId="220" xfId="1" applyFont="1" applyBorder="1" applyAlignment="1" applyProtection="1">
      <alignment horizontal="right" vertical="center"/>
      <protection locked="0"/>
    </xf>
    <xf numFmtId="0" fontId="11" fillId="0" borderId="222" xfId="0" applyFont="1" applyBorder="1" applyAlignment="1">
      <alignment horizontal="center" vertical="center"/>
    </xf>
    <xf numFmtId="0" fontId="12" fillId="0" borderId="224" xfId="0" applyFont="1" applyBorder="1" applyAlignment="1" applyProtection="1">
      <alignment horizontal="left" vertical="center" shrinkToFit="1"/>
      <protection locked="0"/>
    </xf>
    <xf numFmtId="0" fontId="11" fillId="0" borderId="225" xfId="0" applyFont="1" applyBorder="1" applyAlignment="1">
      <alignment horizontal="center" vertical="center"/>
    </xf>
    <xf numFmtId="0" fontId="11" fillId="0" borderId="216" xfId="0" applyFont="1" applyBorder="1" applyAlignment="1">
      <alignment horizontal="center" vertical="center"/>
    </xf>
    <xf numFmtId="38" fontId="3" fillId="0" borderId="219" xfId="1" applyFont="1" applyBorder="1" applyAlignment="1" applyProtection="1">
      <alignment horizontal="right" vertical="center"/>
      <protection locked="0"/>
    </xf>
    <xf numFmtId="38" fontId="3" fillId="0" borderId="213" xfId="1" applyFont="1" applyBorder="1" applyAlignment="1" applyProtection="1">
      <alignment horizontal="right" vertical="center"/>
      <protection locked="0"/>
    </xf>
    <xf numFmtId="0" fontId="11" fillId="0" borderId="0" xfId="0" applyNumberFormat="1" applyFont="1" applyFill="1" applyBorder="1" applyAlignment="1">
      <alignment vertical="center" shrinkToFit="1"/>
    </xf>
    <xf numFmtId="0" fontId="11" fillId="0" borderId="4" xfId="0" applyFont="1" applyBorder="1" applyAlignment="1">
      <alignment horizontal="center" vertical="center" shrinkToFit="1"/>
    </xf>
    <xf numFmtId="0" fontId="11" fillId="0" borderId="7" xfId="0" applyFont="1" applyBorder="1" applyAlignment="1">
      <alignment horizontal="center" vertical="center" shrinkToFit="1"/>
    </xf>
    <xf numFmtId="0" fontId="0" fillId="0" borderId="0" xfId="0" applyBorder="1" applyAlignment="1">
      <alignment horizontal="center" vertical="center" shrinkToFit="1"/>
    </xf>
    <xf numFmtId="0" fontId="11" fillId="0" borderId="2" xfId="0" applyFont="1" applyBorder="1" applyAlignment="1">
      <alignment horizontal="center" vertical="center" shrinkToFit="1"/>
    </xf>
    <xf numFmtId="38" fontId="11" fillId="0" borderId="2" xfId="1" applyFont="1" applyBorder="1" applyAlignment="1">
      <alignment horizontal="right" vertical="center" shrinkToFit="1"/>
    </xf>
    <xf numFmtId="38" fontId="11" fillId="0" borderId="4" xfId="1" applyFont="1" applyBorder="1" applyAlignment="1">
      <alignment horizontal="right" vertical="center" shrinkToFit="1"/>
    </xf>
    <xf numFmtId="38" fontId="11" fillId="0" borderId="17" xfId="1" applyFont="1" applyBorder="1" applyAlignment="1">
      <alignment horizontal="right" vertical="center" shrinkToFit="1"/>
    </xf>
    <xf numFmtId="38" fontId="11" fillId="0" borderId="124" xfId="1" applyFont="1" applyBorder="1" applyAlignment="1">
      <alignment horizontal="right" vertical="center" shrinkToFit="1"/>
    </xf>
    <xf numFmtId="38" fontId="11" fillId="0" borderId="228" xfId="1" applyFont="1" applyBorder="1" applyAlignment="1">
      <alignment horizontal="right" vertical="center" shrinkToFit="1"/>
    </xf>
    <xf numFmtId="0" fontId="11" fillId="0" borderId="7" xfId="0" applyFont="1" applyBorder="1" applyAlignment="1">
      <alignment vertical="center" shrinkToFit="1"/>
    </xf>
    <xf numFmtId="0" fontId="24" fillId="0" borderId="4" xfId="0" applyFont="1" applyFill="1" applyBorder="1" applyAlignment="1">
      <alignment horizontal="left" vertical="center" shrinkToFit="1"/>
    </xf>
    <xf numFmtId="38" fontId="11" fillId="0" borderId="57" xfId="1" applyFont="1" applyBorder="1" applyAlignment="1">
      <alignment horizontal="right" vertical="center" shrinkToFit="1"/>
    </xf>
    <xf numFmtId="38" fontId="11" fillId="0" borderId="194" xfId="1" applyFont="1" applyBorder="1" applyAlignment="1">
      <alignment horizontal="right" vertical="center" shrinkToFit="1"/>
    </xf>
    <xf numFmtId="38" fontId="11" fillId="0" borderId="242" xfId="1" applyFont="1" applyBorder="1" applyAlignment="1">
      <alignment horizontal="right" vertical="center" shrinkToFit="1"/>
    </xf>
    <xf numFmtId="38" fontId="11" fillId="0" borderId="232" xfId="1" applyFont="1" applyBorder="1" applyAlignment="1">
      <alignment horizontal="right" vertical="center" shrinkToFit="1"/>
    </xf>
    <xf numFmtId="0" fontId="8" fillId="0" borderId="0" xfId="0" applyFont="1">
      <alignment vertical="center"/>
    </xf>
    <xf numFmtId="0" fontId="16" fillId="0" borderId="0" xfId="0" applyFont="1" applyFill="1" applyProtection="1">
      <alignment vertical="center"/>
    </xf>
    <xf numFmtId="0" fontId="11" fillId="0" borderId="0" xfId="0" applyFont="1" applyFill="1" applyProtection="1">
      <alignment vertical="center"/>
    </xf>
    <xf numFmtId="0" fontId="3" fillId="0" borderId="0" xfId="0" applyFont="1" applyProtection="1">
      <alignment vertical="center"/>
    </xf>
    <xf numFmtId="0" fontId="3" fillId="0" borderId="0" xfId="0" applyFont="1" applyAlignment="1" applyProtection="1">
      <alignment horizontal="left" vertical="top" indent="1"/>
    </xf>
    <xf numFmtId="0" fontId="0" fillId="0" borderId="0" xfId="0" applyProtection="1">
      <alignment vertical="center"/>
    </xf>
    <xf numFmtId="0" fontId="3" fillId="0" borderId="0" xfId="0" applyFont="1" applyBorder="1" applyAlignment="1" applyProtection="1">
      <alignment horizontal="center" vertical="center"/>
    </xf>
    <xf numFmtId="0" fontId="3" fillId="0" borderId="0" xfId="0" applyFont="1" applyBorder="1" applyProtection="1">
      <alignment vertical="center"/>
    </xf>
    <xf numFmtId="0" fontId="0" fillId="0" borderId="0" xfId="0" applyNumberFormat="1" applyProtection="1">
      <alignment vertical="center"/>
    </xf>
    <xf numFmtId="0" fontId="16" fillId="0" borderId="0" xfId="0" applyFont="1" applyProtection="1">
      <alignment vertical="center"/>
    </xf>
    <xf numFmtId="0" fontId="3" fillId="0" borderId="0" xfId="0" applyFont="1" applyAlignment="1" applyProtection="1">
      <alignment horizontal="center" vertical="center"/>
    </xf>
    <xf numFmtId="0" fontId="11" fillId="0" borderId="0" xfId="0" applyFont="1" applyFill="1" applyBorder="1" applyAlignment="1" applyProtection="1">
      <alignment horizontal="center" vertical="center"/>
    </xf>
    <xf numFmtId="0" fontId="18" fillId="0" borderId="0" xfId="0" applyFont="1" applyProtection="1">
      <alignment vertical="center"/>
    </xf>
    <xf numFmtId="0" fontId="12" fillId="0" borderId="124" xfId="0" applyFont="1" applyFill="1" applyBorder="1" applyAlignment="1" applyProtection="1">
      <alignment horizontal="center" vertical="center"/>
    </xf>
    <xf numFmtId="0" fontId="12" fillId="0" borderId="10" xfId="0" applyFont="1" applyFill="1" applyBorder="1" applyAlignment="1" applyProtection="1">
      <alignment horizontal="center" vertical="center" shrinkToFit="1"/>
    </xf>
    <xf numFmtId="0" fontId="0" fillId="0" borderId="0" xfId="0" applyBorder="1" applyProtection="1">
      <alignment vertical="center"/>
    </xf>
    <xf numFmtId="0" fontId="26" fillId="0" borderId="11" xfId="0" applyFont="1" applyBorder="1" applyAlignment="1" applyProtection="1">
      <alignment horizontal="center" vertical="center" shrinkToFit="1"/>
    </xf>
    <xf numFmtId="0" fontId="11" fillId="0" borderId="2" xfId="0" applyFont="1" applyBorder="1" applyAlignment="1" applyProtection="1">
      <alignment vertical="center"/>
    </xf>
    <xf numFmtId="0" fontId="12" fillId="0" borderId="2" xfId="0" applyFont="1" applyBorder="1" applyAlignment="1" applyProtection="1">
      <alignment horizontal="center" vertical="center"/>
    </xf>
    <xf numFmtId="0" fontId="29" fillId="0" borderId="2" xfId="0" applyFont="1" applyBorder="1" applyAlignment="1" applyProtection="1">
      <alignment horizontal="center" vertical="center"/>
    </xf>
    <xf numFmtId="0" fontId="12" fillId="0" borderId="201" xfId="0" applyFont="1" applyBorder="1" applyAlignment="1" applyProtection="1">
      <alignment horizontal="center" vertical="center"/>
    </xf>
    <xf numFmtId="0" fontId="12" fillId="0" borderId="194" xfId="0" applyFont="1" applyBorder="1" applyAlignment="1" applyProtection="1">
      <alignment horizontal="center" vertical="center"/>
    </xf>
    <xf numFmtId="0" fontId="11" fillId="0" borderId="0" xfId="0" applyFont="1" applyBorder="1" applyAlignment="1" applyProtection="1">
      <alignment horizontal="center" vertical="center" textRotation="255"/>
    </xf>
    <xf numFmtId="0" fontId="12" fillId="0" borderId="194" xfId="0" applyFont="1" applyBorder="1" applyAlignment="1" applyProtection="1">
      <alignment horizontal="left" vertical="center" shrinkToFit="1"/>
    </xf>
    <xf numFmtId="0" fontId="18" fillId="0" borderId="11" xfId="0" applyFont="1" applyBorder="1" applyAlignment="1" applyProtection="1">
      <alignment horizontal="center" vertical="center" shrinkToFit="1"/>
    </xf>
    <xf numFmtId="0" fontId="12" fillId="0" borderId="130" xfId="0" applyFont="1" applyBorder="1" applyAlignment="1" applyProtection="1">
      <alignment horizontal="center" vertical="center"/>
    </xf>
    <xf numFmtId="0" fontId="29" fillId="0" borderId="12" xfId="0" applyFont="1" applyBorder="1" applyAlignment="1" applyProtection="1">
      <alignment horizontal="center" vertical="center"/>
    </xf>
    <xf numFmtId="0" fontId="12" fillId="0" borderId="4" xfId="0" applyFont="1" applyBorder="1" applyAlignment="1" applyProtection="1">
      <alignment horizontal="center" vertical="center"/>
    </xf>
    <xf numFmtId="0" fontId="12" fillId="0" borderId="4" xfId="0" applyFont="1" applyBorder="1" applyAlignment="1" applyProtection="1">
      <alignment horizontal="left" vertical="center" shrinkToFit="1"/>
    </xf>
    <xf numFmtId="0" fontId="18" fillId="0" borderId="12" xfId="0" applyFont="1" applyBorder="1" applyAlignment="1" applyProtection="1">
      <alignment horizontal="center" vertical="center" shrinkToFit="1"/>
    </xf>
    <xf numFmtId="0" fontId="11" fillId="0" borderId="4" xfId="0" applyFont="1" applyBorder="1" applyAlignment="1" applyProtection="1">
      <alignment vertical="center"/>
    </xf>
    <xf numFmtId="0" fontId="29" fillId="0" borderId="4" xfId="0" applyFont="1" applyBorder="1" applyAlignment="1" applyProtection="1">
      <alignment horizontal="center" vertical="center"/>
    </xf>
    <xf numFmtId="0" fontId="11" fillId="0" borderId="4" xfId="0" applyFont="1" applyFill="1" applyBorder="1" applyAlignment="1" applyProtection="1">
      <alignment vertical="center" shrinkToFit="1"/>
    </xf>
    <xf numFmtId="0" fontId="18" fillId="0" borderId="14" xfId="0" applyFont="1" applyBorder="1" applyAlignment="1" applyProtection="1">
      <alignment horizontal="center" vertical="center" shrinkToFit="1"/>
    </xf>
    <xf numFmtId="0" fontId="11" fillId="0" borderId="7" xfId="0" applyFont="1" applyBorder="1" applyAlignment="1" applyProtection="1">
      <alignment vertical="center"/>
    </xf>
    <xf numFmtId="0" fontId="12" fillId="0" borderId="189" xfId="0" applyFont="1" applyBorder="1" applyAlignment="1" applyProtection="1">
      <alignment horizontal="center" vertical="center"/>
    </xf>
    <xf numFmtId="0" fontId="29" fillId="0" borderId="17" xfId="0" applyFont="1" applyBorder="1" applyAlignment="1" applyProtection="1">
      <alignment horizontal="center" vertical="center"/>
    </xf>
    <xf numFmtId="0" fontId="0" fillId="0" borderId="25" xfId="0" applyBorder="1" applyAlignment="1" applyProtection="1">
      <alignment horizontal="center" vertical="center"/>
    </xf>
    <xf numFmtId="0" fontId="18" fillId="0" borderId="25" xfId="0" applyFont="1" applyBorder="1" applyAlignment="1" applyProtection="1">
      <alignment horizontal="center" vertical="center" shrinkToFit="1"/>
    </xf>
    <xf numFmtId="0" fontId="11" fillId="0" borderId="25" xfId="0" applyFont="1" applyBorder="1" applyAlignment="1" applyProtection="1">
      <alignment vertical="center"/>
    </xf>
    <xf numFmtId="0" fontId="12" fillId="0" borderId="190" xfId="0" applyFont="1" applyBorder="1" applyAlignment="1" applyProtection="1">
      <alignment horizontal="center" vertical="center"/>
    </xf>
    <xf numFmtId="0" fontId="26" fillId="0" borderId="4" xfId="0" applyFont="1" applyBorder="1" applyAlignment="1" applyProtection="1">
      <alignment horizontal="center" vertical="center" shrinkToFit="1"/>
    </xf>
    <xf numFmtId="0" fontId="18" fillId="0" borderId="4" xfId="0" applyFont="1" applyBorder="1" applyAlignment="1" applyProtection="1">
      <alignment horizontal="center" vertical="center" shrinkToFit="1"/>
    </xf>
    <xf numFmtId="0" fontId="0" fillId="0" borderId="7" xfId="0" applyBorder="1" applyAlignment="1" applyProtection="1">
      <alignment horizontal="center" vertical="center"/>
    </xf>
    <xf numFmtId="0" fontId="18" fillId="0" borderId="7" xfId="0" applyFont="1" applyBorder="1" applyAlignment="1" applyProtection="1">
      <alignment horizontal="center" vertical="center" shrinkToFit="1"/>
    </xf>
    <xf numFmtId="0" fontId="12" fillId="0" borderId="204" xfId="0" applyFont="1" applyBorder="1" applyAlignment="1" applyProtection="1">
      <alignment horizontal="center" vertical="center"/>
    </xf>
    <xf numFmtId="0" fontId="29" fillId="0" borderId="199" xfId="0" applyFont="1" applyBorder="1" applyAlignment="1" applyProtection="1">
      <alignment horizontal="center" vertical="center"/>
    </xf>
    <xf numFmtId="0" fontId="12" fillId="0" borderId="198" xfId="0" applyFont="1" applyBorder="1" applyAlignment="1" applyProtection="1">
      <alignment horizontal="center" vertical="center"/>
    </xf>
    <xf numFmtId="0" fontId="0" fillId="0" borderId="4" xfId="0" applyBorder="1" applyAlignment="1" applyProtection="1">
      <alignment horizontal="center" vertical="center"/>
    </xf>
    <xf numFmtId="0" fontId="29" fillId="0" borderId="43" xfId="0" applyFont="1" applyBorder="1" applyAlignment="1" applyProtection="1">
      <alignment horizontal="center" vertical="center"/>
    </xf>
    <xf numFmtId="0" fontId="12" fillId="0" borderId="0"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4" xfId="0" applyFont="1" applyBorder="1" applyAlignment="1" applyProtection="1">
      <alignment vertical="center" shrinkToFit="1"/>
    </xf>
    <xf numFmtId="0" fontId="24" fillId="0" borderId="4" xfId="0" applyFont="1" applyFill="1" applyBorder="1" applyAlignment="1" applyProtection="1">
      <alignment vertical="center" shrinkToFit="1"/>
    </xf>
    <xf numFmtId="0" fontId="12" fillId="0" borderId="43" xfId="0" applyFont="1" applyBorder="1" applyAlignment="1" applyProtection="1">
      <alignment horizontal="center" vertical="center"/>
    </xf>
    <xf numFmtId="0" fontId="12" fillId="0" borderId="195" xfId="0" applyFont="1" applyBorder="1" applyAlignment="1" applyProtection="1">
      <alignment horizontal="left" vertical="center" shrinkToFit="1"/>
    </xf>
    <xf numFmtId="0" fontId="0" fillId="0" borderId="4" xfId="0" applyFill="1" applyBorder="1" applyAlignment="1" applyProtection="1">
      <alignment horizontal="center" vertical="center"/>
    </xf>
    <xf numFmtId="0" fontId="24" fillId="0" borderId="4" xfId="0" applyFont="1" applyFill="1" applyBorder="1" applyAlignment="1" applyProtection="1">
      <alignment horizontal="left" vertical="center"/>
    </xf>
    <xf numFmtId="0" fontId="20" fillId="0" borderId="130" xfId="0" applyFont="1" applyFill="1" applyBorder="1" applyAlignment="1" applyProtection="1">
      <alignment horizontal="center" vertical="center"/>
    </xf>
    <xf numFmtId="0" fontId="12" fillId="0" borderId="205" xfId="0" applyFont="1" applyBorder="1" applyAlignment="1" applyProtection="1">
      <alignment horizontal="center" vertical="center"/>
    </xf>
    <xf numFmtId="0" fontId="11" fillId="0" borderId="17" xfId="0" applyFont="1" applyBorder="1" applyAlignment="1" applyProtection="1">
      <alignment horizontal="center" vertical="center"/>
    </xf>
    <xf numFmtId="0" fontId="11" fillId="0" borderId="17" xfId="0" applyFont="1" applyBorder="1" applyAlignment="1" applyProtection="1">
      <alignment vertical="center" shrinkToFit="1"/>
    </xf>
    <xf numFmtId="0" fontId="12" fillId="0" borderId="7" xfId="0" applyFont="1" applyBorder="1" applyAlignment="1" applyProtection="1">
      <alignment horizontal="left" vertical="center" shrinkToFit="1"/>
    </xf>
    <xf numFmtId="0" fontId="11" fillId="0" borderId="198" xfId="0" applyFont="1" applyBorder="1" applyAlignment="1" applyProtection="1">
      <alignment vertical="distributed" textRotation="255" indent="5"/>
    </xf>
    <xf numFmtId="0" fontId="11" fillId="0" borderId="198" xfId="0" applyFont="1" applyBorder="1" applyAlignment="1" applyProtection="1">
      <alignment horizontal="center" vertical="center" textRotation="255"/>
    </xf>
    <xf numFmtId="0" fontId="11" fillId="0" borderId="198" xfId="0" applyFont="1" applyBorder="1" applyProtection="1">
      <alignment vertical="center"/>
    </xf>
    <xf numFmtId="0" fontId="0" fillId="0" borderId="0" xfId="0" applyBorder="1" applyAlignment="1" applyProtection="1">
      <alignment horizontal="center" vertical="center"/>
    </xf>
    <xf numFmtId="0" fontId="0" fillId="0" borderId="4" xfId="0" applyBorder="1" applyAlignment="1" applyProtection="1">
      <alignment horizontal="center" vertical="center" shrinkToFit="1"/>
    </xf>
    <xf numFmtId="0" fontId="11" fillId="0" borderId="0" xfId="0" applyFont="1" applyBorder="1" applyAlignment="1" applyProtection="1">
      <alignment vertical="distributed" textRotation="255" indent="5"/>
    </xf>
    <xf numFmtId="0" fontId="11" fillId="0" borderId="0" xfId="0" applyFont="1" applyBorder="1" applyProtection="1">
      <alignment vertical="center"/>
    </xf>
    <xf numFmtId="0" fontId="0" fillId="0" borderId="15" xfId="0" applyBorder="1" applyAlignment="1" applyProtection="1">
      <alignment horizontal="center" vertical="center"/>
    </xf>
    <xf numFmtId="0" fontId="0" fillId="0" borderId="128" xfId="0" applyBorder="1" applyAlignment="1" applyProtection="1">
      <alignment horizontal="center" vertical="center" shrinkToFit="1"/>
    </xf>
    <xf numFmtId="0" fontId="11" fillId="0" borderId="16" xfId="0" applyFont="1" applyBorder="1" applyAlignment="1" applyProtection="1">
      <alignment horizontal="left" vertical="center"/>
    </xf>
    <xf numFmtId="0" fontId="12" fillId="0" borderId="128" xfId="0" applyFont="1" applyBorder="1" applyAlignment="1" applyProtection="1">
      <alignment horizontal="center" vertical="center"/>
    </xf>
    <xf numFmtId="0" fontId="12" fillId="0" borderId="210" xfId="0" applyFont="1" applyBorder="1" applyAlignment="1" applyProtection="1">
      <alignment horizontal="center" vertical="center"/>
    </xf>
    <xf numFmtId="0" fontId="11" fillId="0" borderId="0" xfId="0" applyFont="1" applyBorder="1" applyAlignment="1" applyProtection="1">
      <alignment horizontal="left" vertical="center"/>
    </xf>
    <xf numFmtId="0" fontId="8" fillId="0" borderId="0" xfId="0" applyFont="1" applyFill="1" applyBorder="1" applyAlignment="1" applyProtection="1">
      <alignment vertical="center"/>
    </xf>
    <xf numFmtId="0" fontId="0" fillId="0" borderId="0" xfId="0" applyFill="1" applyProtection="1">
      <alignment vertical="center"/>
    </xf>
    <xf numFmtId="0" fontId="14" fillId="0" borderId="0" xfId="0"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xf>
    <xf numFmtId="0" fontId="3" fillId="0" borderId="0" xfId="0" applyFont="1" applyFill="1" applyBorder="1" applyProtection="1">
      <alignment vertical="center"/>
    </xf>
    <xf numFmtId="0" fontId="3" fillId="0" borderId="3" xfId="0" applyNumberFormat="1" applyFont="1" applyFill="1" applyBorder="1" applyAlignment="1" applyProtection="1">
      <alignment horizontal="center" vertical="center"/>
    </xf>
    <xf numFmtId="0" fontId="6" fillId="0" borderId="0" xfId="0" applyFont="1" applyFill="1" applyBorder="1" applyProtection="1">
      <alignment vertical="center"/>
    </xf>
    <xf numFmtId="0" fontId="3" fillId="0" borderId="9"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0" fillId="0" borderId="0" xfId="0" applyNumberFormat="1" applyFill="1" applyProtection="1">
      <alignment vertical="center"/>
    </xf>
    <xf numFmtId="0" fontId="3" fillId="0" borderId="46" xfId="0" applyNumberFormat="1" applyFont="1" applyFill="1" applyBorder="1" applyAlignment="1" applyProtection="1">
      <alignment horizontal="center" vertical="center"/>
    </xf>
    <xf numFmtId="0" fontId="3" fillId="0" borderId="24" xfId="0" applyNumberFormat="1" applyFont="1" applyFill="1" applyBorder="1" applyAlignment="1" applyProtection="1">
      <alignment horizontal="center" vertical="center"/>
    </xf>
    <xf numFmtId="0" fontId="0" fillId="0" borderId="0" xfId="0" applyFont="1" applyFill="1" applyProtection="1">
      <alignment vertical="center"/>
    </xf>
    <xf numFmtId="0" fontId="6" fillId="0" borderId="3"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18" xfId="0" applyNumberFormat="1" applyFont="1" applyFill="1" applyBorder="1" applyAlignment="1" applyProtection="1">
      <alignment horizontal="center" vertical="center"/>
    </xf>
    <xf numFmtId="0" fontId="3" fillId="0" borderId="88" xfId="0" applyNumberFormat="1" applyFont="1" applyFill="1" applyBorder="1" applyAlignment="1" applyProtection="1">
      <alignment horizontal="center" vertical="center"/>
    </xf>
    <xf numFmtId="0" fontId="3" fillId="0" borderId="82" xfId="0" applyNumberFormat="1" applyFont="1" applyFill="1" applyBorder="1" applyAlignment="1" applyProtection="1">
      <alignment horizontal="center" vertical="center"/>
    </xf>
    <xf numFmtId="0" fontId="3" fillId="0" borderId="84" xfId="0" applyNumberFormat="1" applyFont="1" applyFill="1" applyBorder="1" applyAlignment="1" applyProtection="1">
      <alignment horizontal="center" vertical="center"/>
    </xf>
    <xf numFmtId="0" fontId="3" fillId="0" borderId="47" xfId="0" applyNumberFormat="1" applyFont="1" applyFill="1" applyBorder="1" applyAlignment="1" applyProtection="1">
      <alignment horizontal="center" vertical="center"/>
    </xf>
    <xf numFmtId="0" fontId="3" fillId="0" borderId="0" xfId="0" applyFont="1" applyFill="1" applyBorder="1" applyAlignment="1" applyProtection="1">
      <alignment horizontal="left" vertical="center"/>
    </xf>
    <xf numFmtId="0" fontId="9" fillId="0" borderId="47" xfId="0" applyNumberFormat="1" applyFont="1" applyFill="1" applyBorder="1" applyAlignment="1" applyProtection="1">
      <alignment horizontal="center" vertical="center"/>
    </xf>
    <xf numFmtId="0" fontId="9" fillId="0" borderId="0" xfId="0" applyFont="1" applyFill="1" applyBorder="1" applyAlignment="1" applyProtection="1">
      <alignment vertical="center"/>
    </xf>
    <xf numFmtId="0" fontId="3" fillId="0" borderId="48" xfId="0" applyNumberFormat="1" applyFont="1" applyFill="1" applyBorder="1" applyAlignment="1" applyProtection="1">
      <alignment horizontal="center" vertical="center"/>
    </xf>
    <xf numFmtId="0" fontId="3" fillId="0" borderId="0" xfId="0" applyFont="1" applyFill="1" applyBorder="1" applyAlignment="1" applyProtection="1">
      <alignment vertical="center"/>
    </xf>
    <xf numFmtId="0" fontId="3" fillId="0" borderId="49" xfId="0" applyNumberFormat="1" applyFont="1" applyFill="1" applyBorder="1" applyAlignment="1" applyProtection="1">
      <alignment horizontal="center" vertical="center"/>
    </xf>
    <xf numFmtId="0" fontId="3" fillId="0" borderId="94" xfId="0" applyNumberFormat="1" applyFont="1" applyFill="1" applyBorder="1" applyAlignment="1" applyProtection="1">
      <alignment horizontal="center" vertical="center"/>
    </xf>
    <xf numFmtId="0" fontId="6" fillId="0" borderId="82" xfId="0" applyNumberFormat="1" applyFont="1" applyFill="1" applyBorder="1" applyAlignment="1" applyProtection="1">
      <alignment horizontal="center" vertical="center"/>
    </xf>
    <xf numFmtId="0" fontId="3" fillId="0" borderId="90" xfId="0" applyNumberFormat="1" applyFont="1" applyFill="1" applyBorder="1" applyAlignment="1" applyProtection="1">
      <alignment horizontal="center" vertical="center"/>
    </xf>
    <xf numFmtId="0" fontId="3" fillId="0" borderId="81" xfId="0" applyNumberFormat="1" applyFont="1" applyFill="1" applyBorder="1" applyAlignment="1" applyProtection="1">
      <alignment horizontal="center" vertical="center"/>
    </xf>
    <xf numFmtId="0" fontId="6" fillId="0" borderId="23" xfId="0" applyNumberFormat="1" applyFont="1" applyFill="1" applyBorder="1" applyAlignment="1" applyProtection="1">
      <alignment horizontal="center" vertical="center"/>
    </xf>
    <xf numFmtId="0" fontId="6" fillId="0" borderId="0" xfId="0" applyFont="1" applyFill="1" applyBorder="1" applyAlignment="1" applyProtection="1">
      <alignment vertical="center"/>
    </xf>
    <xf numFmtId="0" fontId="9" fillId="0" borderId="0" xfId="0" applyFont="1" applyFill="1" applyBorder="1" applyProtection="1">
      <alignment vertical="center"/>
    </xf>
    <xf numFmtId="0" fontId="9" fillId="0" borderId="0" xfId="0" applyFont="1" applyFill="1" applyBorder="1" applyAlignment="1" applyProtection="1">
      <alignment horizontal="right" vertical="center"/>
    </xf>
    <xf numFmtId="0" fontId="3" fillId="0" borderId="85" xfId="0" applyNumberFormat="1" applyFont="1" applyFill="1" applyBorder="1" applyAlignment="1" applyProtection="1">
      <alignment horizontal="center" vertical="center"/>
    </xf>
    <xf numFmtId="0" fontId="3" fillId="0" borderId="86" xfId="0" applyNumberFormat="1" applyFont="1" applyFill="1" applyBorder="1" applyAlignment="1" applyProtection="1">
      <alignment horizontal="center" vertical="center"/>
    </xf>
    <xf numFmtId="0" fontId="3" fillId="0" borderId="87" xfId="0" applyNumberFormat="1" applyFont="1" applyFill="1" applyBorder="1" applyAlignment="1" applyProtection="1">
      <alignment horizontal="center" vertical="center"/>
    </xf>
    <xf numFmtId="0" fontId="6" fillId="0" borderId="0" xfId="0" applyFont="1" applyFill="1" applyBorder="1" applyAlignment="1" applyProtection="1">
      <alignment horizontal="left" vertical="center"/>
    </xf>
    <xf numFmtId="0" fontId="3" fillId="0" borderId="51" xfId="0" applyNumberFormat="1" applyFont="1" applyFill="1" applyBorder="1" applyAlignment="1" applyProtection="1">
      <alignment horizontal="center" vertical="center"/>
    </xf>
    <xf numFmtId="0" fontId="3" fillId="0" borderId="31" xfId="0" applyNumberFormat="1" applyFont="1" applyFill="1" applyBorder="1" applyAlignment="1" applyProtection="1">
      <alignment horizontal="center" vertical="center"/>
    </xf>
    <xf numFmtId="0" fontId="3" fillId="0" borderId="0" xfId="0" applyFont="1" applyFill="1" applyBorder="1" applyAlignment="1" applyProtection="1">
      <alignment vertical="center" shrinkToFit="1"/>
    </xf>
    <xf numFmtId="0" fontId="10" fillId="0" borderId="0" xfId="0" applyFont="1" applyFill="1" applyBorder="1" applyProtection="1">
      <alignment vertical="center"/>
    </xf>
    <xf numFmtId="0" fontId="6" fillId="0" borderId="4" xfId="0" applyFont="1" applyFill="1" applyBorder="1" applyAlignment="1" applyProtection="1">
      <alignment vertical="center" shrinkToFit="1"/>
    </xf>
    <xf numFmtId="0" fontId="6" fillId="0" borderId="0" xfId="0" applyFont="1" applyFill="1" applyBorder="1" applyAlignment="1" applyProtection="1">
      <alignment vertical="center" shrinkToFit="1"/>
    </xf>
    <xf numFmtId="0" fontId="3" fillId="0" borderId="4" xfId="0" applyNumberFormat="1" applyFont="1" applyFill="1" applyBorder="1" applyAlignment="1" applyProtection="1">
      <alignment horizontal="center" vertical="center"/>
    </xf>
    <xf numFmtId="0" fontId="3" fillId="0" borderId="80" xfId="0" applyNumberFormat="1" applyFont="1" applyFill="1" applyBorder="1" applyAlignment="1" applyProtection="1">
      <alignment horizontal="center" vertical="center"/>
    </xf>
    <xf numFmtId="0" fontId="3" fillId="0" borderId="50" xfId="0" applyNumberFormat="1" applyFont="1" applyFill="1" applyBorder="1" applyAlignment="1" applyProtection="1">
      <alignment horizontal="center" vertical="center"/>
    </xf>
    <xf numFmtId="0" fontId="3" fillId="0" borderId="55" xfId="0" applyNumberFormat="1" applyFont="1" applyFill="1" applyBorder="1" applyAlignment="1" applyProtection="1">
      <alignment horizontal="center" vertical="center"/>
    </xf>
    <xf numFmtId="0" fontId="3" fillId="0" borderId="53" xfId="0" applyNumberFormat="1" applyFont="1" applyFill="1" applyBorder="1" applyAlignment="1" applyProtection="1">
      <alignment horizontal="center" vertical="center"/>
    </xf>
    <xf numFmtId="0" fontId="3" fillId="0" borderId="77" xfId="0" applyNumberFormat="1"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98" xfId="0" applyNumberFormat="1" applyFont="1" applyFill="1" applyBorder="1" applyAlignment="1" applyProtection="1">
      <alignment horizontal="center" vertical="center"/>
    </xf>
    <xf numFmtId="0" fontId="3" fillId="0" borderId="16" xfId="0" applyNumberFormat="1" applyFont="1" applyFill="1" applyBorder="1" applyAlignment="1" applyProtection="1">
      <alignment horizontal="center" vertical="center"/>
    </xf>
    <xf numFmtId="0" fontId="6" fillId="0" borderId="5" xfId="0" applyNumberFormat="1" applyFont="1" applyFill="1" applyBorder="1" applyAlignment="1" applyProtection="1">
      <alignment horizontal="center" vertical="center"/>
    </xf>
    <xf numFmtId="0" fontId="9" fillId="0" borderId="3" xfId="0" applyNumberFormat="1" applyFont="1" applyFill="1" applyBorder="1" applyAlignment="1" applyProtection="1">
      <alignment horizontal="center" vertical="center"/>
    </xf>
    <xf numFmtId="0" fontId="3" fillId="0" borderId="32" xfId="0" applyNumberFormat="1" applyFont="1" applyFill="1" applyBorder="1" applyAlignment="1" applyProtection="1">
      <alignment horizontal="center" vertical="center"/>
    </xf>
    <xf numFmtId="0" fontId="3" fillId="0" borderId="35" xfId="0" applyNumberFormat="1" applyFont="1" applyFill="1" applyBorder="1" applyAlignment="1" applyProtection="1">
      <alignment horizontal="center" vertical="center"/>
    </xf>
    <xf numFmtId="0" fontId="6" fillId="0" borderId="9" xfId="0" applyNumberFormat="1" applyFont="1" applyFill="1" applyBorder="1" applyAlignment="1" applyProtection="1">
      <alignment horizontal="center" vertical="center"/>
    </xf>
    <xf numFmtId="0" fontId="3" fillId="0" borderId="37" xfId="0" applyNumberFormat="1" applyFont="1" applyFill="1" applyBorder="1" applyAlignment="1" applyProtection="1">
      <alignment horizontal="center" vertical="center"/>
    </xf>
    <xf numFmtId="0" fontId="3" fillId="0" borderId="39" xfId="0" applyNumberFormat="1" applyFont="1" applyFill="1" applyBorder="1" applyAlignment="1" applyProtection="1">
      <alignment horizontal="center" vertical="center"/>
    </xf>
    <xf numFmtId="0" fontId="3" fillId="0" borderId="41"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0" xfId="0" applyFont="1" applyFill="1" applyProtection="1">
      <alignment vertical="center"/>
    </xf>
    <xf numFmtId="0" fontId="3" fillId="0" borderId="0" xfId="0" applyFont="1" applyFill="1" applyAlignment="1" applyProtection="1">
      <alignment horizontal="left" vertical="top" indent="1"/>
    </xf>
    <xf numFmtId="0" fontId="24" fillId="0" borderId="4" xfId="0" applyFont="1" applyFill="1" applyBorder="1" applyAlignment="1" applyProtection="1">
      <alignment horizontal="center" vertical="center" shrinkToFit="1"/>
      <protection locked="0"/>
    </xf>
    <xf numFmtId="0" fontId="11" fillId="0" borderId="4" xfId="0" applyFont="1" applyFill="1" applyBorder="1" applyAlignment="1">
      <alignment horizontal="center" vertical="center"/>
    </xf>
    <xf numFmtId="0" fontId="12" fillId="0" borderId="0" xfId="0" applyFont="1" applyAlignment="1"/>
    <xf numFmtId="0" fontId="13" fillId="0" borderId="16" xfId="0" applyFont="1" applyBorder="1" applyAlignment="1">
      <alignment horizontal="center" vertical="center"/>
    </xf>
    <xf numFmtId="38" fontId="11" fillId="0" borderId="4" xfId="1" applyFont="1" applyBorder="1" applyAlignment="1">
      <alignment horizontal="center" vertical="center" shrinkToFit="1"/>
    </xf>
    <xf numFmtId="38" fontId="11" fillId="0" borderId="12" xfId="1" applyFont="1" applyBorder="1" applyAlignment="1">
      <alignment horizontal="center" vertical="center" shrinkToFit="1"/>
    </xf>
    <xf numFmtId="0" fontId="11" fillId="0" borderId="194" xfId="0" applyFont="1" applyFill="1" applyBorder="1" applyAlignment="1">
      <alignment horizontal="center" vertical="center"/>
    </xf>
    <xf numFmtId="0" fontId="11" fillId="0" borderId="194" xfId="0" applyFont="1" applyFill="1" applyBorder="1" applyAlignment="1">
      <alignment vertical="center" shrinkToFit="1"/>
    </xf>
    <xf numFmtId="0" fontId="11" fillId="0" borderId="17" xfId="0" applyFont="1" applyFill="1" applyBorder="1" applyAlignment="1">
      <alignment horizontal="center" vertical="center"/>
    </xf>
    <xf numFmtId="0" fontId="11" fillId="0" borderId="17" xfId="0" applyFont="1" applyFill="1" applyBorder="1" applyAlignment="1">
      <alignment vertical="center" shrinkToFit="1"/>
    </xf>
    <xf numFmtId="0" fontId="11" fillId="0" borderId="239" xfId="0" applyFont="1" applyFill="1" applyBorder="1" applyAlignment="1">
      <alignment vertical="center" shrinkToFit="1"/>
    </xf>
    <xf numFmtId="38" fontId="11" fillId="0" borderId="4" xfId="1" applyFont="1" applyFill="1" applyBorder="1" applyAlignment="1">
      <alignment horizontal="right" vertical="center" shrinkToFit="1"/>
    </xf>
    <xf numFmtId="0" fontId="11" fillId="0" borderId="7" xfId="0" applyFont="1" applyFill="1" applyBorder="1" applyAlignment="1">
      <alignment vertical="center" shrinkToFit="1"/>
    </xf>
    <xf numFmtId="38" fontId="11" fillId="0" borderId="239" xfId="1" applyFont="1" applyBorder="1" applyAlignment="1">
      <alignment horizontal="center" vertical="center" shrinkToFit="1"/>
    </xf>
    <xf numFmtId="38" fontId="11" fillId="0" borderId="240" xfId="1" applyFont="1" applyBorder="1" applyAlignment="1">
      <alignment horizontal="center" vertical="center" shrinkToFit="1"/>
    </xf>
    <xf numFmtId="38" fontId="11" fillId="0" borderId="17" xfId="1" applyFont="1" applyBorder="1" applyAlignment="1">
      <alignment horizontal="center" vertical="center" shrinkToFit="1"/>
    </xf>
    <xf numFmtId="38" fontId="11" fillId="0" borderId="13" xfId="1" applyFont="1" applyBorder="1" applyAlignment="1">
      <alignment horizontal="center" vertical="center" shrinkToFit="1"/>
    </xf>
    <xf numFmtId="38" fontId="11" fillId="0" borderId="12" xfId="1" applyFont="1" applyBorder="1" applyAlignment="1">
      <alignment horizontal="right" vertical="center" shrinkToFit="1"/>
    </xf>
    <xf numFmtId="38" fontId="11" fillId="0" borderId="241" xfId="1" applyFont="1" applyBorder="1" applyAlignment="1">
      <alignment horizontal="right" vertical="center" shrinkToFit="1"/>
    </xf>
    <xf numFmtId="38" fontId="11" fillId="0" borderId="13" xfId="1" applyFont="1" applyBorder="1" applyAlignment="1">
      <alignment horizontal="right" vertical="center" shrinkToFit="1"/>
    </xf>
    <xf numFmtId="38" fontId="11" fillId="0" borderId="243" xfId="1" applyFont="1" applyBorder="1" applyAlignment="1">
      <alignment horizontal="right" vertical="center" shrinkToFit="1"/>
    </xf>
    <xf numFmtId="38" fontId="11" fillId="0" borderId="236" xfId="1" applyFont="1" applyBorder="1" applyAlignment="1">
      <alignment horizontal="right" vertical="center" shrinkToFit="1"/>
    </xf>
    <xf numFmtId="38" fontId="11" fillId="0" borderId="245" xfId="1" applyFont="1" applyBorder="1" applyAlignment="1">
      <alignment horizontal="right" vertical="center" shrinkToFit="1"/>
    </xf>
    <xf numFmtId="38" fontId="11" fillId="0" borderId="23" xfId="1" applyFont="1" applyBorder="1" applyAlignment="1">
      <alignment horizontal="right" vertical="center" shrinkToFit="1"/>
    </xf>
    <xf numFmtId="38" fontId="11" fillId="0" borderId="234" xfId="1" applyFont="1" applyBorder="1" applyAlignment="1">
      <alignment horizontal="right" vertical="center" shrinkToFit="1"/>
    </xf>
    <xf numFmtId="38" fontId="11" fillId="0" borderId="246" xfId="1" applyFont="1" applyBorder="1" applyAlignment="1">
      <alignment horizontal="right" vertical="center" shrinkToFit="1"/>
    </xf>
    <xf numFmtId="38" fontId="11" fillId="0" borderId="247" xfId="1" applyFont="1" applyBorder="1" applyAlignment="1">
      <alignment horizontal="right" vertical="center" shrinkToFit="1"/>
    </xf>
    <xf numFmtId="0" fontId="12" fillId="0" borderId="0" xfId="0" applyFont="1" applyBorder="1" applyAlignment="1" applyProtection="1">
      <alignment horizontal="left" vertical="center"/>
    </xf>
    <xf numFmtId="0" fontId="11" fillId="0" borderId="0" xfId="0" applyFont="1" applyBorder="1" applyAlignment="1" applyProtection="1">
      <alignment horizontal="left" vertical="distributed" textRotation="255" indent="5"/>
    </xf>
    <xf numFmtId="0" fontId="12" fillId="0" borderId="43" xfId="0" applyFont="1" applyBorder="1" applyAlignment="1" applyProtection="1">
      <alignment horizontal="left" vertical="center"/>
    </xf>
    <xf numFmtId="0" fontId="8" fillId="0" borderId="0" xfId="0" applyFont="1" applyProtection="1">
      <alignment vertical="center"/>
    </xf>
    <xf numFmtId="49" fontId="18" fillId="0" borderId="0" xfId="0" applyNumberFormat="1" applyFont="1" applyAlignment="1" applyProtection="1">
      <alignment horizontal="center" vertical="center"/>
    </xf>
    <xf numFmtId="0" fontId="32" fillId="0" borderId="0" xfId="0" applyFont="1" applyProtection="1">
      <alignment vertical="center"/>
    </xf>
    <xf numFmtId="0" fontId="18" fillId="0" borderId="0" xfId="0" applyFont="1" applyAlignment="1" applyProtection="1">
      <alignment horizontal="right" vertical="center"/>
    </xf>
    <xf numFmtId="0" fontId="18" fillId="0" borderId="0" xfId="0" applyFont="1" applyFill="1" applyBorder="1" applyProtection="1">
      <alignment vertical="center"/>
    </xf>
    <xf numFmtId="0" fontId="11" fillId="0" borderId="199" xfId="0" applyFont="1" applyBorder="1" applyAlignment="1" applyProtection="1">
      <alignment horizontal="center" vertical="center"/>
    </xf>
    <xf numFmtId="0" fontId="11" fillId="0" borderId="126" xfId="0" applyFont="1" applyBorder="1" applyAlignment="1" applyProtection="1">
      <alignment horizontal="center" vertical="center"/>
    </xf>
    <xf numFmtId="0" fontId="11" fillId="0" borderId="194" xfId="0" applyFont="1" applyFill="1" applyBorder="1" applyAlignment="1" applyProtection="1">
      <alignment horizontal="center" vertical="center"/>
    </xf>
    <xf numFmtId="0" fontId="11" fillId="0" borderId="194" xfId="0" applyFont="1" applyFill="1" applyBorder="1" applyAlignment="1" applyProtection="1">
      <alignment vertical="center" shrinkToFit="1"/>
    </xf>
    <xf numFmtId="0" fontId="11" fillId="0" borderId="2" xfId="0" applyFont="1" applyFill="1" applyBorder="1" applyAlignment="1" applyProtection="1">
      <alignment horizontal="center" vertical="center"/>
    </xf>
    <xf numFmtId="0" fontId="11" fillId="0" borderId="2" xfId="0" applyFont="1" applyFill="1" applyBorder="1" applyAlignment="1" applyProtection="1">
      <alignment vertical="center" shrinkToFit="1"/>
    </xf>
    <xf numFmtId="0" fontId="11" fillId="0" borderId="4"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11" fillId="0" borderId="7" xfId="0" applyFont="1" applyFill="1" applyBorder="1" applyAlignment="1" applyProtection="1">
      <alignment horizontal="center" vertical="center"/>
    </xf>
    <xf numFmtId="0" fontId="11" fillId="0" borderId="7" xfId="0" applyFont="1" applyFill="1" applyBorder="1" applyAlignment="1" applyProtection="1">
      <alignment vertical="center" shrinkToFit="1"/>
    </xf>
    <xf numFmtId="38" fontId="11" fillId="0" borderId="7" xfId="1" applyFont="1" applyBorder="1" applyAlignment="1" applyProtection="1">
      <alignment horizontal="center" vertical="center"/>
    </xf>
    <xf numFmtId="0" fontId="11" fillId="0" borderId="17" xfId="0" applyFont="1" applyFill="1" applyBorder="1" applyAlignment="1" applyProtection="1">
      <alignment horizontal="center" vertical="center"/>
    </xf>
    <xf numFmtId="0" fontId="11" fillId="0" borderId="17" xfId="0" applyFont="1" applyFill="1" applyBorder="1" applyAlignment="1" applyProtection="1">
      <alignment vertical="center" shrinkToFit="1"/>
    </xf>
    <xf numFmtId="38" fontId="11" fillId="0" borderId="249" xfId="1" applyFont="1" applyBorder="1" applyAlignment="1" applyProtection="1">
      <alignment horizontal="center" vertical="center"/>
    </xf>
    <xf numFmtId="38" fontId="11" fillId="0" borderId="44" xfId="1" applyFont="1" applyBorder="1" applyAlignment="1" applyProtection="1">
      <alignment horizontal="right" vertical="center"/>
    </xf>
    <xf numFmtId="38" fontId="11" fillId="0" borderId="232" xfId="1" applyFont="1" applyBorder="1" applyAlignment="1" applyProtection="1">
      <alignment horizontal="right" vertical="center"/>
    </xf>
    <xf numFmtId="0" fontId="11" fillId="0" borderId="0" xfId="0" applyFont="1" applyProtection="1">
      <alignment vertical="center"/>
    </xf>
    <xf numFmtId="0" fontId="16" fillId="5" borderId="118" xfId="0" applyFont="1" applyFill="1" applyBorder="1" applyAlignment="1" applyProtection="1">
      <alignment horizontal="center" vertical="center" shrinkToFit="1"/>
      <protection locked="0"/>
    </xf>
    <xf numFmtId="49" fontId="3" fillId="0" borderId="252" xfId="0" applyNumberFormat="1" applyFont="1" applyBorder="1" applyAlignment="1" applyProtection="1">
      <alignment horizontal="center" vertical="center"/>
      <protection locked="0"/>
    </xf>
    <xf numFmtId="0" fontId="3" fillId="0" borderId="253" xfId="0" applyFont="1" applyBorder="1" applyAlignment="1" applyProtection="1">
      <alignment horizontal="center" vertical="center"/>
      <protection locked="0"/>
    </xf>
    <xf numFmtId="38" fontId="3" fillId="0" borderId="255" xfId="1" applyFont="1" applyBorder="1" applyAlignment="1" applyProtection="1">
      <alignment horizontal="right" vertical="center"/>
      <protection locked="0"/>
    </xf>
    <xf numFmtId="38" fontId="3" fillId="0" borderId="253" xfId="1" applyFont="1" applyBorder="1" applyAlignment="1" applyProtection="1">
      <alignment horizontal="right" vertical="center"/>
      <protection locked="0"/>
    </xf>
    <xf numFmtId="0" fontId="16" fillId="4" borderId="138" xfId="0" applyFont="1" applyFill="1" applyBorder="1" applyAlignment="1" applyProtection="1">
      <alignment horizontal="center" vertical="center" shrinkToFit="1"/>
      <protection locked="0"/>
    </xf>
    <xf numFmtId="0" fontId="12" fillId="0" borderId="290" xfId="0" applyFont="1" applyBorder="1" applyAlignment="1" applyProtection="1">
      <alignment horizontal="center" vertical="center"/>
      <protection locked="0"/>
    </xf>
    <xf numFmtId="0" fontId="11" fillId="0" borderId="0" xfId="0" applyFont="1" applyAlignment="1">
      <alignment horizontal="center" vertical="center"/>
    </xf>
    <xf numFmtId="0" fontId="12" fillId="0" borderId="0" xfId="0" applyFont="1" applyAlignment="1">
      <alignment horizontal="center" vertical="center"/>
    </xf>
    <xf numFmtId="38" fontId="11" fillId="0" borderId="296" xfId="0" applyNumberFormat="1" applyFont="1" applyBorder="1">
      <alignment vertical="center"/>
    </xf>
    <xf numFmtId="176" fontId="15" fillId="0" borderId="141" xfId="0" applyNumberFormat="1" applyFont="1" applyBorder="1" applyAlignment="1" applyProtection="1">
      <alignment horizontal="center" vertical="center"/>
      <protection locked="0"/>
    </xf>
    <xf numFmtId="176" fontId="15" fillId="0" borderId="279" xfId="0" applyNumberFormat="1" applyFont="1" applyBorder="1" applyAlignment="1" applyProtection="1">
      <alignment horizontal="center" vertical="center"/>
      <protection locked="0"/>
    </xf>
    <xf numFmtId="176" fontId="15" fillId="0" borderId="147" xfId="0" applyNumberFormat="1" applyFont="1" applyBorder="1" applyAlignment="1" applyProtection="1">
      <alignment horizontal="center" vertical="center"/>
      <protection locked="0"/>
    </xf>
    <xf numFmtId="176" fontId="15" fillId="0" borderId="284" xfId="0" applyNumberFormat="1" applyFont="1" applyBorder="1" applyAlignment="1" applyProtection="1">
      <alignment horizontal="center" vertical="center"/>
      <protection locked="0"/>
    </xf>
    <xf numFmtId="38" fontId="11" fillId="0" borderId="296" xfId="1" applyFont="1" applyBorder="1">
      <alignment vertical="center"/>
    </xf>
    <xf numFmtId="0" fontId="11" fillId="0" borderId="296" xfId="0" applyFont="1" applyBorder="1">
      <alignment vertical="center"/>
    </xf>
    <xf numFmtId="38" fontId="11" fillId="0" borderId="0" xfId="0" applyNumberFormat="1" applyFont="1" applyAlignment="1">
      <alignment horizontal="center" vertical="center"/>
    </xf>
    <xf numFmtId="38" fontId="11" fillId="0" borderId="0" xfId="0" applyNumberFormat="1" applyFont="1" applyBorder="1">
      <alignment vertical="center"/>
    </xf>
    <xf numFmtId="38" fontId="11" fillId="0" borderId="0" xfId="0" applyNumberFormat="1" applyFont="1" applyAlignment="1">
      <alignment horizontal="right" vertical="center"/>
    </xf>
    <xf numFmtId="38" fontId="11" fillId="0" borderId="23" xfId="1" applyFont="1" applyBorder="1" applyAlignment="1">
      <alignment horizontal="center" vertical="center" shrinkToFit="1"/>
    </xf>
    <xf numFmtId="49" fontId="15" fillId="0" borderId="297" xfId="0" applyNumberFormat="1" applyFont="1" applyBorder="1" applyAlignment="1" applyProtection="1">
      <alignment horizontal="center" vertical="center"/>
      <protection locked="0"/>
    </xf>
    <xf numFmtId="49" fontId="15" fillId="0" borderId="301" xfId="0" applyNumberFormat="1" applyFont="1" applyBorder="1" applyAlignment="1" applyProtection="1">
      <alignment horizontal="center" vertical="center"/>
      <protection locked="0"/>
    </xf>
    <xf numFmtId="0" fontId="12" fillId="0" borderId="311" xfId="0" applyFont="1" applyBorder="1" applyAlignment="1" applyProtection="1">
      <alignment horizontal="center" vertical="center"/>
      <protection locked="0"/>
    </xf>
    <xf numFmtId="0" fontId="11" fillId="0" borderId="124" xfId="0" applyFont="1" applyFill="1" applyBorder="1" applyAlignment="1">
      <alignment horizontal="center" vertical="center"/>
    </xf>
    <xf numFmtId="0" fontId="13" fillId="0" borderId="0" xfId="0" applyFont="1" applyAlignment="1">
      <alignment vertical="center"/>
    </xf>
    <xf numFmtId="38" fontId="3" fillId="5" borderId="260" xfId="1" applyFont="1" applyFill="1" applyBorder="1" applyAlignment="1" applyProtection="1">
      <alignment horizontal="right" vertical="center"/>
    </xf>
    <xf numFmtId="38" fontId="3" fillId="5" borderId="104" xfId="1" applyFont="1" applyFill="1" applyBorder="1" applyAlignment="1" applyProtection="1">
      <alignment horizontal="right" vertical="center"/>
    </xf>
    <xf numFmtId="38" fontId="3" fillId="5" borderId="102" xfId="1" applyFont="1" applyFill="1" applyBorder="1" applyAlignment="1" applyProtection="1">
      <alignment horizontal="right" vertical="center"/>
    </xf>
    <xf numFmtId="38" fontId="3" fillId="5" borderId="105" xfId="1" applyFont="1" applyFill="1" applyBorder="1" applyAlignment="1" applyProtection="1">
      <alignment horizontal="right" vertical="center"/>
    </xf>
    <xf numFmtId="38" fontId="3" fillId="5" borderId="261" xfId="1" applyFont="1" applyFill="1" applyBorder="1" applyAlignment="1" applyProtection="1">
      <alignment horizontal="right" vertical="center"/>
    </xf>
    <xf numFmtId="38" fontId="3" fillId="6" borderId="275" xfId="1" applyFont="1" applyFill="1" applyBorder="1" applyAlignment="1" applyProtection="1">
      <alignment horizontal="right" vertical="center"/>
    </xf>
    <xf numFmtId="38" fontId="3" fillId="6" borderId="276" xfId="1" applyFont="1" applyFill="1" applyBorder="1" applyAlignment="1" applyProtection="1">
      <alignment horizontal="center" vertical="center"/>
    </xf>
    <xf numFmtId="38" fontId="3" fillId="6" borderId="277" xfId="1" applyFont="1" applyFill="1" applyBorder="1" applyAlignment="1" applyProtection="1">
      <alignment horizontal="center" vertical="center"/>
    </xf>
    <xf numFmtId="38" fontId="3" fillId="6" borderId="272" xfId="1" applyFont="1" applyFill="1" applyBorder="1" applyAlignment="1" applyProtection="1">
      <alignment horizontal="right" vertical="center"/>
    </xf>
    <xf numFmtId="38" fontId="3" fillId="6" borderId="273" xfId="1" applyFont="1" applyFill="1" applyBorder="1" applyAlignment="1" applyProtection="1">
      <alignment horizontal="right" vertical="center"/>
    </xf>
    <xf numFmtId="38" fontId="3" fillId="6" borderId="274" xfId="1" applyFont="1" applyFill="1" applyBorder="1" applyAlignment="1" applyProtection="1">
      <alignment horizontal="right" vertical="center"/>
    </xf>
    <xf numFmtId="0" fontId="16" fillId="5" borderId="118" xfId="0" applyFont="1" applyFill="1" applyBorder="1" applyAlignment="1" applyProtection="1">
      <alignment horizontal="center" vertical="center" shrinkToFit="1"/>
    </xf>
    <xf numFmtId="0" fontId="16" fillId="6" borderId="212" xfId="0" applyFont="1" applyFill="1" applyBorder="1" applyAlignment="1" applyProtection="1">
      <alignment horizontal="center" vertical="center" shrinkToFit="1"/>
    </xf>
    <xf numFmtId="0" fontId="11" fillId="5" borderId="107" xfId="0" applyNumberFormat="1" applyFont="1" applyFill="1" applyBorder="1" applyAlignment="1" applyProtection="1">
      <alignment vertical="center" shrinkToFit="1"/>
    </xf>
    <xf numFmtId="0" fontId="11" fillId="5" borderId="113" xfId="0" applyNumberFormat="1" applyFont="1" applyFill="1" applyBorder="1" applyAlignment="1" applyProtection="1">
      <alignment vertical="center" shrinkToFit="1"/>
    </xf>
    <xf numFmtId="0" fontId="11" fillId="5" borderId="119" xfId="0" applyNumberFormat="1" applyFont="1" applyFill="1" applyBorder="1" applyAlignment="1" applyProtection="1">
      <alignment vertical="center" shrinkToFit="1"/>
    </xf>
    <xf numFmtId="0" fontId="11" fillId="5" borderId="253" xfId="0" applyNumberFormat="1" applyFont="1" applyFill="1" applyBorder="1" applyAlignment="1" applyProtection="1">
      <alignment vertical="center" shrinkToFit="1"/>
    </xf>
    <xf numFmtId="38" fontId="3" fillId="5" borderId="116" xfId="1" applyFont="1" applyFill="1" applyBorder="1" applyAlignment="1" applyProtection="1">
      <alignment horizontal="right" vertical="center"/>
    </xf>
    <xf numFmtId="38" fontId="3" fillId="5" borderId="256" xfId="1" applyFont="1" applyFill="1" applyBorder="1" applyAlignment="1" applyProtection="1">
      <alignment horizontal="right" vertical="center"/>
    </xf>
    <xf numFmtId="38" fontId="3" fillId="5" borderId="110" xfId="1" applyFont="1" applyFill="1" applyBorder="1" applyAlignment="1" applyProtection="1">
      <alignment horizontal="right" vertical="center"/>
    </xf>
    <xf numFmtId="38" fontId="3" fillId="5" borderId="122" xfId="1" applyFont="1" applyFill="1" applyBorder="1" applyAlignment="1" applyProtection="1">
      <alignment horizontal="right" vertical="center"/>
    </xf>
    <xf numFmtId="0" fontId="11" fillId="6" borderId="220" xfId="0" applyNumberFormat="1" applyFont="1" applyFill="1" applyBorder="1" applyAlignment="1" applyProtection="1">
      <alignment vertical="center" shrinkToFit="1"/>
    </xf>
    <xf numFmtId="0" fontId="11" fillId="6" borderId="214" xfId="0" applyNumberFormat="1" applyFont="1" applyFill="1" applyBorder="1" applyAlignment="1" applyProtection="1">
      <alignment vertical="center" shrinkToFit="1"/>
    </xf>
    <xf numFmtId="38" fontId="3" fillId="6" borderId="221" xfId="1" applyFont="1" applyFill="1" applyBorder="1" applyAlignment="1" applyProtection="1">
      <alignment horizontal="right" vertical="center"/>
    </xf>
    <xf numFmtId="38" fontId="3" fillId="6" borderId="215" xfId="1" applyFont="1" applyFill="1" applyBorder="1" applyAlignment="1" applyProtection="1">
      <alignment horizontal="right" vertical="center"/>
    </xf>
    <xf numFmtId="0" fontId="11" fillId="0" borderId="0" xfId="0" applyNumberFormat="1" applyFont="1" applyFill="1" applyBorder="1" applyAlignment="1" applyProtection="1">
      <alignment vertical="center" shrinkToFit="1"/>
    </xf>
    <xf numFmtId="0" fontId="26" fillId="7" borderId="4" xfId="0" applyFont="1" applyFill="1" applyBorder="1" applyAlignment="1" applyProtection="1">
      <alignment horizontal="center" vertical="center" shrinkToFit="1"/>
    </xf>
    <xf numFmtId="0" fontId="11" fillId="0" borderId="45" xfId="0" applyFont="1" applyFill="1" applyBorder="1" applyAlignment="1">
      <alignment horizontal="center" vertical="center"/>
    </xf>
    <xf numFmtId="0" fontId="11" fillId="0" borderId="126" xfId="0" applyFont="1" applyFill="1" applyBorder="1" applyAlignment="1">
      <alignment horizontal="center" vertical="center"/>
    </xf>
    <xf numFmtId="0" fontId="11" fillId="0" borderId="11" xfId="0" applyFont="1" applyFill="1" applyBorder="1" applyAlignment="1">
      <alignment horizontal="center" vertical="center" shrinkToFit="1"/>
    </xf>
    <xf numFmtId="0" fontId="11" fillId="0" borderId="2" xfId="0" applyFont="1" applyFill="1" applyBorder="1" applyAlignment="1">
      <alignment vertical="center" shrinkToFit="1"/>
    </xf>
    <xf numFmtId="0" fontId="11" fillId="0" borderId="14" xfId="0" applyFont="1" applyFill="1" applyBorder="1" applyAlignment="1">
      <alignment horizontal="center" vertical="center" shrinkToFit="1"/>
    </xf>
    <xf numFmtId="0" fontId="11" fillId="0" borderId="239" xfId="0" applyFont="1" applyFill="1" applyBorder="1" applyAlignment="1">
      <alignment horizontal="center" vertical="center" shrinkToFit="1"/>
    </xf>
    <xf numFmtId="0" fontId="11" fillId="0" borderId="4" xfId="0" applyFont="1" applyFill="1" applyBorder="1" applyAlignment="1">
      <alignment horizontal="center" vertical="center" shrinkToFit="1"/>
    </xf>
    <xf numFmtId="0" fontId="11" fillId="0" borderId="7" xfId="0" applyFont="1" applyFill="1" applyBorder="1" applyAlignment="1">
      <alignment horizontal="center" vertical="center" shrinkToFit="1"/>
    </xf>
    <xf numFmtId="38" fontId="11" fillId="0" borderId="4" xfId="1" applyFont="1" applyFill="1" applyBorder="1" applyAlignment="1" applyProtection="1">
      <alignment horizontal="right" vertical="center"/>
    </xf>
    <xf numFmtId="38" fontId="11" fillId="0" borderId="232" xfId="1" applyFont="1" applyFill="1" applyBorder="1" applyAlignment="1" applyProtection="1">
      <alignment horizontal="right" vertical="center"/>
    </xf>
    <xf numFmtId="38" fontId="11" fillId="0" borderId="7" xfId="1" applyFont="1" applyFill="1" applyBorder="1" applyAlignment="1" applyProtection="1">
      <alignment horizontal="right" vertical="center"/>
    </xf>
    <xf numFmtId="0" fontId="0" fillId="0" borderId="0" xfId="0" applyAlignment="1" applyProtection="1">
      <alignment horizontal="center" vertical="center"/>
    </xf>
    <xf numFmtId="0" fontId="8" fillId="0" borderId="0" xfId="0" applyFont="1" applyAlignment="1" applyProtection="1">
      <alignment horizontal="left" vertical="center"/>
    </xf>
    <xf numFmtId="0" fontId="0" fillId="0" borderId="184" xfId="0" applyBorder="1" applyAlignment="1" applyProtection="1">
      <alignment horizontal="center" vertical="center"/>
    </xf>
    <xf numFmtId="0" fontId="0" fillId="0" borderId="44" xfId="0" applyBorder="1" applyAlignment="1" applyProtection="1">
      <alignment horizontal="center" vertical="center"/>
    </xf>
    <xf numFmtId="0" fontId="11" fillId="0" borderId="127" xfId="0" applyFont="1" applyBorder="1" applyAlignment="1" applyProtection="1">
      <alignment horizontal="center" vertical="center"/>
    </xf>
    <xf numFmtId="38" fontId="11" fillId="0" borderId="2" xfId="1" applyFont="1" applyFill="1" applyBorder="1" applyAlignment="1" applyProtection="1">
      <alignment horizontal="right" vertical="center"/>
    </xf>
    <xf numFmtId="0" fontId="21" fillId="0" borderId="25" xfId="0" applyFont="1" applyBorder="1" applyAlignment="1" applyProtection="1">
      <alignment horizontal="center" vertical="center"/>
    </xf>
    <xf numFmtId="0" fontId="11" fillId="0" borderId="61" xfId="0" applyFont="1" applyBorder="1" applyAlignment="1" applyProtection="1">
      <alignment horizontal="center" vertical="center"/>
    </xf>
    <xf numFmtId="0" fontId="21" fillId="0" borderId="4" xfId="0" applyFont="1" applyBorder="1" applyAlignment="1" applyProtection="1">
      <alignment horizontal="center" vertical="center"/>
    </xf>
    <xf numFmtId="0" fontId="21" fillId="0" borderId="17" xfId="0" applyFont="1" applyBorder="1" applyAlignment="1" applyProtection="1">
      <alignment horizontal="center" vertical="center"/>
    </xf>
    <xf numFmtId="0" fontId="21" fillId="0" borderId="128" xfId="0" applyFont="1" applyBorder="1" applyAlignment="1" applyProtection="1">
      <alignment horizontal="center" vertical="center"/>
    </xf>
    <xf numFmtId="0" fontId="11" fillId="0" borderId="71" xfId="0" applyFont="1" applyBorder="1" applyAlignment="1" applyProtection="1">
      <alignment horizontal="center" vertical="center"/>
    </xf>
    <xf numFmtId="0" fontId="11" fillId="0" borderId="60" xfId="0" applyFont="1" applyBorder="1" applyAlignment="1" applyProtection="1">
      <alignment horizontal="center" vertical="center"/>
    </xf>
    <xf numFmtId="0" fontId="27" fillId="0" borderId="4" xfId="0" applyFont="1" applyBorder="1" applyAlignment="1" applyProtection="1">
      <alignment horizontal="center" vertical="center"/>
    </xf>
    <xf numFmtId="0" fontId="11" fillId="0" borderId="0" xfId="0" applyFont="1" applyAlignment="1" applyProtection="1">
      <alignment horizontal="center" vertical="center"/>
    </xf>
    <xf numFmtId="0" fontId="11" fillId="0" borderId="57" xfId="0" applyFont="1" applyBorder="1" applyAlignment="1" applyProtection="1">
      <alignment horizontal="center" vertical="center"/>
    </xf>
    <xf numFmtId="0" fontId="21" fillId="0" borderId="57" xfId="0" applyFont="1" applyBorder="1" applyAlignment="1" applyProtection="1">
      <alignment horizontal="center" vertical="center"/>
    </xf>
    <xf numFmtId="38" fontId="21" fillId="0" borderId="25" xfId="1" applyFont="1" applyBorder="1" applyAlignment="1" applyProtection="1">
      <alignment horizontal="center" vertical="center"/>
    </xf>
    <xf numFmtId="0" fontId="24" fillId="0" borderId="4" xfId="0" applyFont="1" applyFill="1" applyBorder="1" applyAlignment="1" applyProtection="1">
      <alignment horizontal="left" vertical="center" shrinkToFit="1"/>
    </xf>
    <xf numFmtId="0" fontId="15" fillId="0" borderId="0" xfId="0" applyFont="1" applyAlignment="1">
      <alignment vertical="center" shrinkToFit="1"/>
    </xf>
    <xf numFmtId="38" fontId="15" fillId="0" borderId="0" xfId="1" applyFont="1" applyAlignment="1">
      <alignment vertical="center" shrinkToFit="1"/>
    </xf>
    <xf numFmtId="38" fontId="18" fillId="0" borderId="0" xfId="1" applyFont="1" applyAlignment="1">
      <alignment vertical="center" shrinkToFit="1"/>
    </xf>
    <xf numFmtId="0" fontId="10" fillId="0" borderId="4" xfId="0" applyFont="1" applyFill="1" applyBorder="1" applyAlignment="1" applyProtection="1">
      <alignment vertical="center" shrinkToFit="1"/>
    </xf>
    <xf numFmtId="0" fontId="33" fillId="0" borderId="4" xfId="0" applyFont="1" applyFill="1" applyBorder="1" applyAlignment="1" applyProtection="1">
      <alignment horizontal="center" vertical="center"/>
    </xf>
    <xf numFmtId="0" fontId="19" fillId="0" borderId="117" xfId="0" applyFont="1" applyFill="1" applyBorder="1" applyAlignment="1" applyProtection="1">
      <alignment vertical="center" shrinkToFit="1"/>
      <protection locked="0"/>
    </xf>
    <xf numFmtId="0" fontId="19" fillId="0" borderId="117" xfId="0" applyFont="1" applyBorder="1" applyAlignment="1" applyProtection="1">
      <alignment vertical="center" shrinkToFit="1"/>
      <protection locked="0"/>
    </xf>
    <xf numFmtId="0" fontId="19" fillId="0" borderId="227" xfId="0" applyFont="1" applyFill="1" applyBorder="1" applyAlignment="1" applyProtection="1">
      <alignment vertical="center" shrinkToFit="1"/>
      <protection locked="0"/>
    </xf>
    <xf numFmtId="0" fontId="19" fillId="0" borderId="111" xfId="0" applyFont="1" applyBorder="1" applyAlignment="1" applyProtection="1">
      <alignment vertical="center" shrinkToFit="1"/>
      <protection locked="0"/>
    </xf>
    <xf numFmtId="0" fontId="19" fillId="0" borderId="121" xfId="0" applyFont="1" applyBorder="1" applyAlignment="1" applyProtection="1">
      <alignment vertical="center" shrinkToFit="1"/>
      <protection locked="0"/>
    </xf>
    <xf numFmtId="0" fontId="19" fillId="0" borderId="257" xfId="0" applyFont="1" applyBorder="1" applyAlignment="1" applyProtection="1">
      <alignment vertical="center" shrinkToFit="1"/>
      <protection locked="0"/>
    </xf>
    <xf numFmtId="0" fontId="19" fillId="0" borderId="179" xfId="0" applyFont="1" applyFill="1" applyBorder="1" applyAlignment="1" applyProtection="1">
      <alignment vertical="center" shrinkToFit="1"/>
      <protection locked="0"/>
    </xf>
    <xf numFmtId="0" fontId="19" fillId="0" borderId="251" xfId="0" applyFont="1" applyFill="1" applyBorder="1" applyAlignment="1" applyProtection="1">
      <alignment vertical="center" shrinkToFit="1"/>
      <protection locked="0"/>
    </xf>
    <xf numFmtId="0" fontId="19" fillId="0" borderId="226" xfId="0" applyFont="1" applyBorder="1" applyAlignment="1" applyProtection="1">
      <alignment vertical="center" shrinkToFit="1"/>
      <protection locked="0"/>
    </xf>
    <xf numFmtId="38" fontId="19" fillId="0" borderId="227" xfId="0" applyNumberFormat="1" applyFont="1" applyFill="1" applyBorder="1" applyAlignment="1" applyProtection="1">
      <alignment vertical="center" shrinkToFit="1"/>
      <protection locked="0"/>
    </xf>
    <xf numFmtId="0" fontId="19" fillId="0" borderId="227" xfId="0" applyFont="1" applyBorder="1" applyAlignment="1" applyProtection="1">
      <alignment vertical="center" shrinkToFit="1"/>
      <protection locked="0"/>
    </xf>
    <xf numFmtId="0" fontId="19" fillId="0" borderId="278" xfId="0" applyFont="1" applyFill="1" applyBorder="1" applyAlignment="1" applyProtection="1">
      <alignment vertical="center" shrinkToFit="1"/>
      <protection locked="0"/>
    </xf>
    <xf numFmtId="0" fontId="19" fillId="0" borderId="271" xfId="0" applyFont="1" applyFill="1" applyBorder="1" applyAlignment="1" applyProtection="1">
      <alignment vertical="center" shrinkToFit="1"/>
      <protection locked="0"/>
    </xf>
    <xf numFmtId="38" fontId="24" fillId="0" borderId="4" xfId="1" applyFont="1" applyBorder="1" applyAlignment="1">
      <alignment horizontal="right" vertical="center" shrinkToFit="1"/>
    </xf>
    <xf numFmtId="38" fontId="24" fillId="0" borderId="2" xfId="1" applyFont="1" applyBorder="1" applyAlignment="1">
      <alignment horizontal="right" vertical="center" shrinkToFit="1"/>
    </xf>
    <xf numFmtId="38" fontId="24" fillId="0" borderId="12" xfId="1" applyFont="1" applyBorder="1" applyAlignment="1">
      <alignment horizontal="right" vertical="center" shrinkToFit="1"/>
    </xf>
    <xf numFmtId="38" fontId="24" fillId="0" borderId="23" xfId="1" applyFont="1" applyBorder="1" applyAlignment="1">
      <alignment horizontal="right" vertical="center" shrinkToFit="1"/>
    </xf>
    <xf numFmtId="0" fontId="11" fillId="8" borderId="0" xfId="0" applyFont="1" applyFill="1">
      <alignment vertical="center"/>
    </xf>
    <xf numFmtId="0" fontId="16" fillId="8" borderId="0" xfId="0" applyFont="1" applyFill="1">
      <alignment vertical="center"/>
    </xf>
    <xf numFmtId="0" fontId="35" fillId="8" borderId="0" xfId="0" applyFont="1" applyFill="1">
      <alignment vertical="center"/>
    </xf>
    <xf numFmtId="0" fontId="11" fillId="8" borderId="321" xfId="0" applyFont="1" applyFill="1" applyBorder="1" applyAlignment="1">
      <alignment horizontal="center" vertical="center"/>
    </xf>
    <xf numFmtId="0" fontId="11" fillId="8" borderId="322" xfId="0" applyFont="1" applyFill="1" applyBorder="1" applyAlignment="1">
      <alignment horizontal="center" vertical="center"/>
    </xf>
    <xf numFmtId="0" fontId="11" fillId="8" borderId="323" xfId="0" applyFont="1" applyFill="1" applyBorder="1" applyAlignment="1">
      <alignment horizontal="center" vertical="center"/>
    </xf>
    <xf numFmtId="0" fontId="11" fillId="8" borderId="1" xfId="0" applyFont="1" applyFill="1" applyBorder="1">
      <alignment vertical="center"/>
    </xf>
    <xf numFmtId="0" fontId="11" fillId="8" borderId="324" xfId="0" applyFont="1" applyFill="1" applyBorder="1" applyAlignment="1">
      <alignment horizontal="center" vertical="center"/>
    </xf>
    <xf numFmtId="0" fontId="12" fillId="8" borderId="324" xfId="0" applyFont="1" applyFill="1" applyBorder="1" applyAlignment="1">
      <alignment horizontal="center" vertical="center"/>
    </xf>
    <xf numFmtId="38" fontId="11" fillId="8" borderId="324" xfId="1" applyFont="1" applyFill="1" applyBorder="1">
      <alignment vertical="center"/>
    </xf>
    <xf numFmtId="0" fontId="12" fillId="8" borderId="325" xfId="0" applyFont="1" applyFill="1" applyBorder="1" applyAlignment="1">
      <alignment horizontal="center" vertical="center" shrinkToFit="1"/>
    </xf>
    <xf numFmtId="0" fontId="11" fillId="8" borderId="3" xfId="0" applyFont="1" applyFill="1" applyBorder="1">
      <alignment vertical="center"/>
    </xf>
    <xf numFmtId="0" fontId="12" fillId="8" borderId="248" xfId="0" applyFont="1" applyFill="1" applyBorder="1" applyAlignment="1">
      <alignment horizontal="center" vertical="center"/>
    </xf>
    <xf numFmtId="38" fontId="11" fillId="8" borderId="248" xfId="1" applyFont="1" applyFill="1" applyBorder="1">
      <alignment vertical="center"/>
    </xf>
    <xf numFmtId="0" fontId="12" fillId="8" borderId="8" xfId="0" applyFont="1" applyFill="1" applyBorder="1" applyAlignment="1">
      <alignment horizontal="center" vertical="center" shrinkToFit="1"/>
    </xf>
    <xf numFmtId="0" fontId="12" fillId="8" borderId="6" xfId="0" applyFont="1" applyFill="1" applyBorder="1" applyAlignment="1">
      <alignment horizontal="center" vertical="center" shrinkToFit="1"/>
    </xf>
    <xf numFmtId="0" fontId="11" fillId="8" borderId="0" xfId="0" applyFont="1" applyFill="1" applyAlignment="1">
      <alignment horizontal="right" vertical="center" textRotation="255"/>
    </xf>
    <xf numFmtId="0" fontId="11" fillId="8" borderId="248" xfId="0" applyFont="1" applyFill="1" applyBorder="1" applyAlignment="1">
      <alignment horizontal="center" vertical="center"/>
    </xf>
    <xf numFmtId="0" fontId="11" fillId="8" borderId="46" xfId="0" applyFont="1" applyFill="1" applyBorder="1" applyAlignment="1">
      <alignment vertical="center"/>
    </xf>
    <xf numFmtId="0" fontId="11" fillId="8" borderId="327" xfId="0" applyFont="1" applyFill="1" applyBorder="1" applyAlignment="1">
      <alignment horizontal="center" vertical="center"/>
    </xf>
    <xf numFmtId="0" fontId="11" fillId="8" borderId="327" xfId="0" applyFont="1" applyFill="1" applyBorder="1" applyAlignment="1">
      <alignment horizontal="center" vertical="center" shrinkToFit="1"/>
    </xf>
    <xf numFmtId="0" fontId="11" fillId="8" borderId="327" xfId="0" applyFont="1" applyFill="1" applyBorder="1" applyAlignment="1">
      <alignment vertical="center"/>
    </xf>
    <xf numFmtId="38" fontId="11" fillId="8" borderId="327" xfId="1" applyFont="1" applyFill="1" applyBorder="1" applyAlignment="1">
      <alignment horizontal="right" vertical="center"/>
    </xf>
    <xf numFmtId="0" fontId="17" fillId="0" borderId="0" xfId="0" applyFont="1" applyProtection="1">
      <alignment vertical="center"/>
    </xf>
    <xf numFmtId="0" fontId="16" fillId="2" borderId="328" xfId="0" applyFont="1" applyFill="1" applyBorder="1" applyAlignment="1" applyProtection="1">
      <alignment horizontal="center" vertical="center" shrinkToFit="1"/>
    </xf>
    <xf numFmtId="0" fontId="12" fillId="0" borderId="335" xfId="0" applyFont="1" applyBorder="1" applyAlignment="1" applyProtection="1">
      <alignment horizontal="center" vertical="center"/>
    </xf>
    <xf numFmtId="0" fontId="11" fillId="0" borderId="338" xfId="0" applyFont="1" applyBorder="1" applyProtection="1">
      <alignment vertical="center"/>
      <protection locked="0"/>
    </xf>
    <xf numFmtId="38" fontId="15" fillId="0" borderId="339" xfId="1" applyFont="1" applyBorder="1" applyProtection="1">
      <alignment vertical="center"/>
      <protection locked="0"/>
    </xf>
    <xf numFmtId="0" fontId="11" fillId="0" borderId="339" xfId="0" applyFont="1" applyBorder="1" applyProtection="1">
      <alignment vertical="center"/>
      <protection locked="0"/>
    </xf>
    <xf numFmtId="49" fontId="15" fillId="0" borderId="339" xfId="0" applyNumberFormat="1" applyFont="1" applyBorder="1" applyAlignment="1" applyProtection="1">
      <alignment horizontal="center" vertical="center"/>
      <protection locked="0"/>
    </xf>
    <xf numFmtId="0" fontId="11" fillId="0" borderId="340" xfId="0" applyFont="1" applyBorder="1" applyProtection="1">
      <alignment vertical="center"/>
      <protection locked="0"/>
    </xf>
    <xf numFmtId="0" fontId="11" fillId="0" borderId="342" xfId="0" applyFont="1" applyBorder="1" applyProtection="1">
      <alignment vertical="center"/>
      <protection locked="0"/>
    </xf>
    <xf numFmtId="38" fontId="15" fillId="0" borderId="343" xfId="1" applyFont="1" applyBorder="1" applyProtection="1">
      <alignment vertical="center"/>
      <protection locked="0"/>
    </xf>
    <xf numFmtId="0" fontId="11" fillId="0" borderId="343" xfId="0" applyFont="1" applyBorder="1" applyProtection="1">
      <alignment vertical="center"/>
      <protection locked="0"/>
    </xf>
    <xf numFmtId="49" fontId="15" fillId="0" borderId="343" xfId="0" applyNumberFormat="1" applyFont="1" applyBorder="1" applyAlignment="1" applyProtection="1">
      <alignment horizontal="center" vertical="center"/>
      <protection locked="0"/>
    </xf>
    <xf numFmtId="0" fontId="11" fillId="0" borderId="344" xfId="0" applyFont="1" applyBorder="1" applyProtection="1">
      <alignment vertical="center"/>
      <protection locked="0"/>
    </xf>
    <xf numFmtId="0" fontId="11" fillId="0" borderId="345" xfId="0" applyFont="1" applyBorder="1" applyProtection="1">
      <alignment vertical="center"/>
      <protection locked="0"/>
    </xf>
    <xf numFmtId="38" fontId="15" fillId="0" borderId="346" xfId="1" applyFont="1" applyBorder="1" applyProtection="1">
      <alignment vertical="center"/>
      <protection locked="0"/>
    </xf>
    <xf numFmtId="0" fontId="11" fillId="0" borderId="346" xfId="0" applyFont="1" applyBorder="1" applyProtection="1">
      <alignment vertical="center"/>
      <protection locked="0"/>
    </xf>
    <xf numFmtId="49" fontId="15" fillId="0" borderId="346" xfId="0" applyNumberFormat="1" applyFont="1" applyBorder="1" applyAlignment="1" applyProtection="1">
      <alignment horizontal="center" vertical="center"/>
      <protection locked="0"/>
    </xf>
    <xf numFmtId="0" fontId="11" fillId="0" borderId="347" xfId="0" applyFont="1" applyBorder="1" applyProtection="1">
      <alignment vertical="center"/>
      <protection locked="0"/>
    </xf>
    <xf numFmtId="38" fontId="15" fillId="2" borderId="350" xfId="1" applyFont="1" applyFill="1" applyBorder="1" applyProtection="1">
      <alignment vertical="center"/>
    </xf>
    <xf numFmtId="0" fontId="11" fillId="0" borderId="351" xfId="0" applyFont="1" applyBorder="1" applyProtection="1">
      <alignment vertical="center"/>
    </xf>
    <xf numFmtId="38" fontId="18" fillId="2" borderId="354" xfId="1" applyFont="1" applyFill="1" applyBorder="1" applyProtection="1">
      <alignment vertical="center"/>
    </xf>
    <xf numFmtId="0" fontId="11" fillId="0" borderId="357" xfId="0" applyFont="1" applyBorder="1" applyProtection="1">
      <alignment vertical="center"/>
      <protection locked="0"/>
    </xf>
    <xf numFmtId="38" fontId="15" fillId="0" borderId="358" xfId="1" applyFont="1" applyBorder="1" applyProtection="1">
      <alignment vertical="center"/>
      <protection locked="0"/>
    </xf>
    <xf numFmtId="0" fontId="11" fillId="0" borderId="358" xfId="0" applyFont="1" applyBorder="1" applyProtection="1">
      <alignment vertical="center"/>
      <protection locked="0"/>
    </xf>
    <xf numFmtId="49" fontId="15" fillId="0" borderId="358" xfId="0" applyNumberFormat="1" applyFont="1" applyBorder="1" applyAlignment="1" applyProtection="1">
      <alignment horizontal="center" vertical="center"/>
      <protection locked="0"/>
    </xf>
    <xf numFmtId="0" fontId="11" fillId="0" borderId="359" xfId="0" applyFont="1" applyBorder="1" applyProtection="1">
      <alignment vertical="center"/>
      <protection locked="0"/>
    </xf>
    <xf numFmtId="38" fontId="15" fillId="2" borderId="362" xfId="1" applyFont="1" applyFill="1" applyBorder="1" applyProtection="1">
      <alignment vertical="center"/>
    </xf>
    <xf numFmtId="0" fontId="11" fillId="0" borderId="362" xfId="0" applyFont="1" applyBorder="1" applyProtection="1">
      <alignment vertical="center"/>
    </xf>
    <xf numFmtId="49" fontId="15" fillId="0" borderId="362" xfId="0" applyNumberFormat="1" applyFont="1" applyBorder="1" applyAlignment="1" applyProtection="1">
      <alignment horizontal="center" vertical="center"/>
    </xf>
    <xf numFmtId="0" fontId="11" fillId="0" borderId="363" xfId="0" applyFont="1" applyBorder="1" applyProtection="1">
      <alignment vertical="center"/>
    </xf>
    <xf numFmtId="38" fontId="15" fillId="0" borderId="0" xfId="1" applyFont="1" applyFill="1" applyBorder="1" applyProtection="1">
      <alignment vertical="center"/>
    </xf>
    <xf numFmtId="49" fontId="15" fillId="0" borderId="0" xfId="0" applyNumberFormat="1" applyFont="1" applyBorder="1" applyAlignment="1" applyProtection="1">
      <alignment horizontal="center" vertical="center"/>
    </xf>
    <xf numFmtId="0" fontId="11" fillId="0" borderId="124" xfId="0" applyFont="1" applyBorder="1" applyAlignment="1" applyProtection="1">
      <alignment horizontal="center" vertical="center" shrinkToFit="1"/>
    </xf>
    <xf numFmtId="0" fontId="33" fillId="2" borderId="339" xfId="0" applyFont="1" applyFill="1" applyBorder="1" applyAlignment="1" applyProtection="1">
      <alignment horizontal="center" vertical="center"/>
    </xf>
    <xf numFmtId="0" fontId="33" fillId="2" borderId="343" xfId="0" applyFont="1" applyFill="1" applyBorder="1" applyAlignment="1" applyProtection="1">
      <alignment horizontal="center" vertical="center"/>
    </xf>
    <xf numFmtId="0" fontId="33" fillId="2" borderId="346" xfId="0" applyFont="1" applyFill="1" applyBorder="1" applyAlignment="1" applyProtection="1">
      <alignment horizontal="center" vertical="center"/>
    </xf>
    <xf numFmtId="0" fontId="33" fillId="2" borderId="358" xfId="0" applyFont="1" applyFill="1" applyBorder="1" applyAlignment="1" applyProtection="1">
      <alignment horizontal="center" vertical="center"/>
    </xf>
    <xf numFmtId="0" fontId="12" fillId="0" borderId="103" xfId="0" applyFont="1" applyBorder="1" applyAlignment="1">
      <alignment horizontal="center" vertical="center"/>
    </xf>
    <xf numFmtId="0" fontId="12" fillId="0" borderId="17" xfId="0" applyFont="1" applyBorder="1" applyAlignment="1" applyProtection="1">
      <alignment horizontal="center" vertical="center"/>
    </xf>
    <xf numFmtId="0" fontId="11" fillId="0" borderId="0" xfId="0" applyFont="1" applyAlignment="1">
      <alignment horizontal="center" vertical="center"/>
    </xf>
    <xf numFmtId="0" fontId="11" fillId="0" borderId="124" xfId="0" applyFont="1" applyBorder="1" applyAlignment="1" applyProtection="1">
      <alignment horizontal="center" vertical="center"/>
    </xf>
    <xf numFmtId="0" fontId="11" fillId="0" borderId="4" xfId="0" applyFont="1" applyBorder="1" applyAlignment="1" applyProtection="1">
      <alignment horizontal="center" vertical="center"/>
    </xf>
    <xf numFmtId="0" fontId="24" fillId="0" borderId="17" xfId="0" applyFont="1" applyFill="1" applyBorder="1" applyAlignment="1" applyProtection="1">
      <alignment vertical="center" shrinkToFit="1"/>
    </xf>
    <xf numFmtId="0" fontId="10" fillId="0" borderId="0" xfId="0" applyFont="1" applyFill="1" applyBorder="1" applyAlignment="1" applyProtection="1">
      <alignment vertical="center" shrinkToFit="1"/>
    </xf>
    <xf numFmtId="0" fontId="11" fillId="0" borderId="4" xfId="0" applyFont="1" applyBorder="1" applyAlignment="1" applyProtection="1">
      <alignment horizontal="center" vertical="center"/>
    </xf>
    <xf numFmtId="0" fontId="3" fillId="0" borderId="2" xfId="0" applyFont="1" applyFill="1" applyBorder="1" applyAlignment="1" applyProtection="1">
      <alignment vertical="center" shrinkToFit="1"/>
    </xf>
    <xf numFmtId="0" fontId="3" fillId="0" borderId="4" xfId="0" applyFont="1" applyFill="1" applyBorder="1" applyAlignment="1" applyProtection="1">
      <alignment vertical="center" shrinkToFit="1"/>
    </xf>
    <xf numFmtId="0" fontId="3" fillId="0" borderId="17" xfId="0" applyFont="1" applyFill="1" applyBorder="1" applyAlignment="1" applyProtection="1">
      <alignment vertical="center" shrinkToFit="1"/>
    </xf>
    <xf numFmtId="0" fontId="3" fillId="0" borderId="16" xfId="0" applyFont="1" applyFill="1" applyBorder="1" applyAlignment="1" applyProtection="1">
      <alignment vertical="center" shrinkToFit="1"/>
    </xf>
    <xf numFmtId="0" fontId="3" fillId="0" borderId="25" xfId="0" applyFont="1" applyFill="1" applyBorder="1" applyAlignment="1" applyProtection="1">
      <alignment vertical="center" shrinkToFit="1"/>
    </xf>
    <xf numFmtId="0" fontId="3" fillId="0" borderId="7" xfId="0" applyFont="1" applyFill="1" applyBorder="1" applyAlignment="1" applyProtection="1">
      <alignment vertical="center" shrinkToFit="1"/>
    </xf>
    <xf numFmtId="0" fontId="3" fillId="0" borderId="91" xfId="0" applyFont="1" applyFill="1" applyBorder="1" applyAlignment="1" applyProtection="1">
      <alignment vertical="center" shrinkToFit="1"/>
    </xf>
    <xf numFmtId="0" fontId="3" fillId="0" borderId="89" xfId="0" applyFont="1" applyFill="1" applyBorder="1" applyAlignment="1" applyProtection="1">
      <alignment vertical="center" shrinkToFit="1"/>
    </xf>
    <xf numFmtId="0" fontId="3" fillId="0" borderId="19" xfId="0" applyFont="1" applyFill="1" applyBorder="1" applyAlignment="1" applyProtection="1">
      <alignment vertical="center" shrinkToFit="1"/>
    </xf>
    <xf numFmtId="0" fontId="3" fillId="0" borderId="19" xfId="0" applyFont="1" applyFill="1" applyBorder="1" applyAlignment="1" applyProtection="1">
      <alignment horizontal="left" vertical="center" shrinkToFit="1"/>
    </xf>
    <xf numFmtId="0" fontId="9" fillId="0" borderId="67" xfId="0" applyFont="1" applyFill="1" applyBorder="1" applyAlignment="1" applyProtection="1">
      <alignment vertical="center" shrinkToFit="1"/>
    </xf>
    <xf numFmtId="0" fontId="3" fillId="0" borderId="72" xfId="0" applyFont="1" applyFill="1" applyBorder="1" applyAlignment="1" applyProtection="1">
      <alignment horizontal="left" vertical="center" shrinkToFit="1"/>
    </xf>
    <xf numFmtId="0" fontId="3" fillId="0" borderId="92" xfId="0" applyFont="1" applyFill="1" applyBorder="1" applyAlignment="1" applyProtection="1">
      <alignment vertical="center" shrinkToFit="1"/>
    </xf>
    <xf numFmtId="0" fontId="3" fillId="0" borderId="93" xfId="0" applyFont="1" applyFill="1" applyBorder="1" applyAlignment="1" applyProtection="1">
      <alignment vertical="center" shrinkToFit="1"/>
    </xf>
    <xf numFmtId="0" fontId="3" fillId="0" borderId="95" xfId="0" applyFont="1" applyFill="1" applyBorder="1" applyAlignment="1" applyProtection="1">
      <alignment vertical="center" shrinkToFit="1"/>
    </xf>
    <xf numFmtId="0" fontId="6" fillId="0" borderId="19" xfId="0" applyFont="1" applyFill="1" applyBorder="1" applyAlignment="1" applyProtection="1">
      <alignment vertical="center" shrinkToFit="1"/>
    </xf>
    <xf numFmtId="0" fontId="6" fillId="0" borderId="96" xfId="0" applyFont="1" applyFill="1" applyBorder="1" applyAlignment="1" applyProtection="1">
      <alignment vertical="center" shrinkToFit="1"/>
    </xf>
    <xf numFmtId="0" fontId="3" fillId="0" borderId="54" xfId="0" applyFont="1" applyFill="1" applyBorder="1" applyAlignment="1" applyProtection="1">
      <alignment vertical="center" shrinkToFit="1"/>
    </xf>
    <xf numFmtId="0" fontId="3" fillId="0" borderId="97" xfId="0" applyFont="1" applyFill="1" applyBorder="1" applyAlignment="1" applyProtection="1">
      <alignment vertical="center" shrinkToFit="1"/>
    </xf>
    <xf numFmtId="0" fontId="3" fillId="0" borderId="65" xfId="0" applyFont="1" applyFill="1" applyBorder="1" applyAlignment="1" applyProtection="1">
      <alignment vertical="center" shrinkToFit="1"/>
    </xf>
    <xf numFmtId="0" fontId="3" fillId="0" borderId="70" xfId="0" applyFont="1" applyFill="1" applyBorder="1" applyAlignment="1" applyProtection="1">
      <alignment vertical="center" shrinkToFit="1"/>
    </xf>
    <xf numFmtId="0" fontId="9" fillId="0" borderId="19" xfId="0" applyFont="1" applyFill="1" applyBorder="1" applyAlignment="1" applyProtection="1">
      <alignment vertical="center" shrinkToFit="1"/>
    </xf>
    <xf numFmtId="0" fontId="9" fillId="0" borderId="67" xfId="0" applyFont="1" applyFill="1" applyBorder="1" applyAlignment="1" applyProtection="1">
      <alignment horizontal="right" vertical="center" shrinkToFit="1"/>
    </xf>
    <xf numFmtId="0" fontId="3" fillId="0" borderId="67" xfId="0" applyFont="1" applyFill="1" applyBorder="1" applyAlignment="1" applyProtection="1">
      <alignment vertical="center" shrinkToFit="1"/>
    </xf>
    <xf numFmtId="0" fontId="6" fillId="0" borderId="72" xfId="0" applyFont="1" applyFill="1" applyBorder="1" applyAlignment="1" applyProtection="1">
      <alignment vertical="center" shrinkToFit="1"/>
    </xf>
    <xf numFmtId="0" fontId="6" fillId="0" borderId="83" xfId="0" applyFont="1" applyFill="1" applyBorder="1" applyAlignment="1" applyProtection="1">
      <alignment vertical="center" shrinkToFit="1"/>
    </xf>
    <xf numFmtId="0" fontId="6" fillId="0" borderId="68" xfId="0" applyFont="1" applyFill="1" applyBorder="1" applyAlignment="1" applyProtection="1">
      <alignment vertical="center" shrinkToFit="1"/>
    </xf>
    <xf numFmtId="0" fontId="6" fillId="0" borderId="68" xfId="0" applyFont="1" applyFill="1" applyBorder="1" applyAlignment="1" applyProtection="1">
      <alignment horizontal="left" vertical="center" shrinkToFit="1"/>
    </xf>
    <xf numFmtId="0" fontId="3" fillId="0" borderId="69" xfId="0" applyFont="1" applyFill="1" applyBorder="1" applyAlignment="1" applyProtection="1">
      <alignment vertical="center" shrinkToFit="1"/>
    </xf>
    <xf numFmtId="0" fontId="3" fillId="0" borderId="66" xfId="0" applyFont="1" applyFill="1" applyBorder="1" applyAlignment="1" applyProtection="1">
      <alignment vertical="center" shrinkToFit="1"/>
    </xf>
    <xf numFmtId="0" fontId="6" fillId="0" borderId="79" xfId="0" applyFont="1" applyFill="1" applyBorder="1" applyAlignment="1" applyProtection="1">
      <alignment vertical="center" shrinkToFit="1"/>
    </xf>
    <xf numFmtId="0" fontId="6" fillId="0" borderId="2" xfId="0" applyFont="1" applyFill="1" applyBorder="1" applyAlignment="1" applyProtection="1">
      <alignment vertical="center" shrinkToFit="1"/>
    </xf>
    <xf numFmtId="0" fontId="3" fillId="0" borderId="62" xfId="0" applyFont="1" applyFill="1" applyBorder="1" applyAlignment="1" applyProtection="1">
      <alignment vertical="center" shrinkToFit="1"/>
    </xf>
    <xf numFmtId="0" fontId="3" fillId="0" borderId="63" xfId="0" applyFont="1" applyFill="1" applyBorder="1" applyAlignment="1" applyProtection="1">
      <alignment vertical="center" shrinkToFit="1"/>
    </xf>
    <xf numFmtId="0" fontId="3" fillId="0" borderId="26" xfId="0" applyFont="1" applyFill="1" applyBorder="1" applyAlignment="1" applyProtection="1">
      <alignment vertical="center" shrinkToFit="1"/>
    </xf>
    <xf numFmtId="0" fontId="3" fillId="0" borderId="21" xfId="0" applyFont="1" applyFill="1" applyBorder="1" applyAlignment="1" applyProtection="1">
      <alignment vertical="center" shrinkToFit="1"/>
    </xf>
    <xf numFmtId="0" fontId="6" fillId="0" borderId="20" xfId="0" applyFont="1" applyFill="1" applyBorder="1" applyAlignment="1" applyProtection="1">
      <alignment vertical="center" shrinkToFit="1"/>
    </xf>
    <xf numFmtId="0" fontId="6" fillId="0" borderId="17" xfId="0" applyFont="1" applyFill="1" applyBorder="1" applyAlignment="1" applyProtection="1">
      <alignment vertical="center" shrinkToFit="1"/>
    </xf>
    <xf numFmtId="0" fontId="3" fillId="0" borderId="52" xfId="0" applyFont="1" applyFill="1" applyBorder="1" applyAlignment="1" applyProtection="1">
      <alignment vertical="center" shrinkToFit="1"/>
    </xf>
    <xf numFmtId="0" fontId="3" fillId="0" borderId="20" xfId="0" applyFont="1" applyFill="1" applyBorder="1" applyAlignment="1" applyProtection="1">
      <alignment vertical="center" shrinkToFit="1"/>
    </xf>
    <xf numFmtId="0" fontId="3" fillId="0" borderId="56" xfId="0" applyFont="1" applyFill="1" applyBorder="1" applyAlignment="1" applyProtection="1">
      <alignment vertical="center" shrinkToFit="1"/>
    </xf>
    <xf numFmtId="0" fontId="3" fillId="0" borderId="78" xfId="0" applyFont="1" applyFill="1" applyBorder="1" applyAlignment="1" applyProtection="1">
      <alignment horizontal="center" vertical="center" shrinkToFit="1"/>
    </xf>
    <xf numFmtId="0" fontId="3" fillId="0" borderId="99" xfId="0" applyFont="1" applyFill="1" applyBorder="1" applyAlignment="1" applyProtection="1">
      <alignment vertical="center" shrinkToFit="1"/>
    </xf>
    <xf numFmtId="0" fontId="3" fillId="0" borderId="27" xfId="0" applyFont="1" applyFill="1" applyBorder="1" applyAlignment="1" applyProtection="1">
      <alignment vertical="center" shrinkToFit="1"/>
    </xf>
    <xf numFmtId="0" fontId="3" fillId="0" borderId="6" xfId="0" applyFont="1" applyFill="1" applyBorder="1" applyAlignment="1" applyProtection="1">
      <alignment vertical="center" shrinkToFit="1"/>
    </xf>
    <xf numFmtId="0" fontId="3" fillId="0" borderId="8" xfId="0" applyFont="1" applyFill="1" applyBorder="1" applyAlignment="1" applyProtection="1">
      <alignment vertical="center" shrinkToFit="1"/>
    </xf>
    <xf numFmtId="0" fontId="3" fillId="0" borderId="29" xfId="0" applyFont="1" applyFill="1" applyBorder="1" applyAlignment="1" applyProtection="1">
      <alignment vertical="center" shrinkToFit="1"/>
    </xf>
    <xf numFmtId="0" fontId="6" fillId="0" borderId="8" xfId="0" applyFont="1" applyFill="1" applyBorder="1" applyAlignment="1" applyProtection="1">
      <alignment vertical="center" shrinkToFit="1"/>
    </xf>
    <xf numFmtId="0" fontId="6" fillId="0" borderId="6" xfId="0" applyFont="1" applyFill="1" applyBorder="1" applyAlignment="1" applyProtection="1">
      <alignment vertical="center" shrinkToFit="1"/>
    </xf>
    <xf numFmtId="0" fontId="9" fillId="0" borderId="8" xfId="0" applyFont="1" applyFill="1" applyBorder="1" applyAlignment="1" applyProtection="1">
      <alignment vertical="center" shrinkToFit="1"/>
    </xf>
    <xf numFmtId="49" fontId="3" fillId="0" borderId="27" xfId="0" applyNumberFormat="1" applyFont="1" applyFill="1" applyBorder="1" applyAlignment="1" applyProtection="1">
      <alignment horizontal="left" vertical="center" shrinkToFit="1"/>
    </xf>
    <xf numFmtId="0" fontId="28" fillId="0" borderId="8" xfId="0" applyFont="1" applyFill="1" applyBorder="1" applyAlignment="1" applyProtection="1">
      <alignment vertical="center" shrinkToFit="1"/>
    </xf>
    <xf numFmtId="0" fontId="3" fillId="0" borderId="30" xfId="0" applyFont="1" applyFill="1" applyBorder="1" applyAlignment="1" applyProtection="1">
      <alignment vertical="center" shrinkToFit="1"/>
    </xf>
    <xf numFmtId="0" fontId="3" fillId="0" borderId="22" xfId="0" applyFont="1" applyFill="1" applyBorder="1" applyAlignment="1" applyProtection="1">
      <alignment vertical="center" shrinkToFit="1"/>
    </xf>
    <xf numFmtId="0" fontId="3" fillId="0" borderId="76" xfId="0" applyFont="1" applyFill="1" applyBorder="1" applyAlignment="1" applyProtection="1">
      <alignment vertical="center" shrinkToFit="1"/>
    </xf>
    <xf numFmtId="0" fontId="3" fillId="0" borderId="33" xfId="0" applyFont="1" applyFill="1" applyBorder="1" applyAlignment="1" applyProtection="1">
      <alignment vertical="center" shrinkToFit="1"/>
    </xf>
    <xf numFmtId="0" fontId="3" fillId="0" borderId="34" xfId="0" applyFont="1" applyFill="1" applyBorder="1" applyAlignment="1" applyProtection="1">
      <alignment vertical="center" shrinkToFit="1"/>
    </xf>
    <xf numFmtId="0" fontId="3" fillId="0" borderId="36" xfId="0" applyFont="1" applyFill="1" applyBorder="1" applyAlignment="1" applyProtection="1">
      <alignment vertical="center" shrinkToFit="1"/>
    </xf>
    <xf numFmtId="0" fontId="3" fillId="0" borderId="73" xfId="0" applyFont="1" applyFill="1" applyBorder="1" applyAlignment="1" applyProtection="1">
      <alignment vertical="center" shrinkToFit="1"/>
    </xf>
    <xf numFmtId="0" fontId="9" fillId="0" borderId="29" xfId="0" applyFont="1" applyFill="1" applyBorder="1" applyAlignment="1" applyProtection="1">
      <alignment vertical="center" shrinkToFit="1"/>
    </xf>
    <xf numFmtId="0" fontId="6" fillId="0" borderId="27" xfId="0" applyFont="1" applyFill="1" applyBorder="1" applyAlignment="1" applyProtection="1">
      <alignment vertical="center" shrinkToFit="1"/>
    </xf>
    <xf numFmtId="0" fontId="6" fillId="0" borderId="74" xfId="0" applyFont="1" applyFill="1" applyBorder="1" applyAlignment="1" applyProtection="1">
      <alignment vertical="center" shrinkToFit="1"/>
    </xf>
    <xf numFmtId="0" fontId="3" fillId="0" borderId="75" xfId="0" applyFont="1" applyFill="1" applyBorder="1" applyAlignment="1" applyProtection="1">
      <alignment vertical="center" shrinkToFit="1"/>
    </xf>
    <xf numFmtId="0" fontId="3" fillId="0" borderId="38" xfId="0" applyFont="1" applyFill="1" applyBorder="1" applyAlignment="1" applyProtection="1">
      <alignment vertical="center" shrinkToFit="1"/>
    </xf>
    <xf numFmtId="0" fontId="3" fillId="0" borderId="40" xfId="0" applyFont="1" applyFill="1" applyBorder="1" applyAlignment="1" applyProtection="1">
      <alignment vertical="center" shrinkToFit="1"/>
    </xf>
    <xf numFmtId="0" fontId="3" fillId="0" borderId="42" xfId="0" applyFont="1" applyFill="1" applyBorder="1" applyAlignment="1" applyProtection="1">
      <alignment vertical="center" shrinkToFit="1"/>
    </xf>
    <xf numFmtId="0" fontId="3" fillId="0" borderId="28" xfId="0" applyFont="1" applyFill="1" applyBorder="1" applyAlignment="1" applyProtection="1">
      <alignment vertical="center" shrinkToFit="1"/>
    </xf>
    <xf numFmtId="49" fontId="3" fillId="0" borderId="365" xfId="0" applyNumberFormat="1" applyFont="1" applyFill="1" applyBorder="1" applyAlignment="1" applyProtection="1">
      <alignment horizontal="center" vertical="center"/>
    </xf>
    <xf numFmtId="0" fontId="3" fillId="0" borderId="366" xfId="0" applyFont="1" applyFill="1" applyBorder="1" applyAlignment="1" applyProtection="1">
      <alignment vertical="center" shrinkToFit="1"/>
    </xf>
    <xf numFmtId="0" fontId="3" fillId="0" borderId="12" xfId="0" applyFont="1" applyFill="1" applyBorder="1" applyAlignment="1" applyProtection="1">
      <alignment vertical="center" shrinkToFit="1"/>
    </xf>
    <xf numFmtId="0" fontId="3" fillId="0" borderId="367" xfId="0" applyNumberFormat="1" applyFont="1" applyFill="1" applyBorder="1" applyAlignment="1" applyProtection="1">
      <alignment horizontal="center" vertical="center"/>
    </xf>
    <xf numFmtId="0" fontId="3" fillId="0" borderId="368" xfId="0" applyNumberFormat="1" applyFont="1" applyFill="1" applyBorder="1" applyAlignment="1" applyProtection="1">
      <alignment horizontal="center" vertical="center"/>
    </xf>
    <xf numFmtId="0" fontId="3" fillId="0" borderId="369" xfId="0" applyNumberFormat="1" applyFont="1" applyFill="1" applyBorder="1" applyAlignment="1" applyProtection="1">
      <alignment horizontal="center" vertical="center"/>
    </xf>
    <xf numFmtId="0" fontId="11" fillId="0" borderId="25" xfId="0" applyFont="1" applyBorder="1" applyAlignment="1" applyProtection="1">
      <alignment horizontal="center" vertical="center"/>
    </xf>
    <xf numFmtId="0" fontId="11" fillId="0" borderId="25" xfId="0" applyFont="1" applyFill="1" applyBorder="1" applyAlignment="1" applyProtection="1">
      <alignment vertical="center"/>
    </xf>
    <xf numFmtId="0" fontId="11" fillId="0" borderId="2" xfId="0" applyFont="1" applyFill="1" applyBorder="1" applyAlignment="1" applyProtection="1">
      <alignment vertical="center"/>
    </xf>
    <xf numFmtId="0" fontId="11" fillId="0" borderId="4" xfId="0" applyFont="1" applyFill="1" applyBorder="1" applyAlignment="1" applyProtection="1">
      <alignment vertical="center"/>
    </xf>
    <xf numFmtId="0" fontId="18" fillId="0" borderId="12" xfId="0" applyFont="1" applyFill="1" applyBorder="1" applyAlignment="1" applyProtection="1">
      <alignment horizontal="center" vertical="center" shrinkToFit="1"/>
    </xf>
    <xf numFmtId="0" fontId="18" fillId="0" borderId="14" xfId="0" applyFont="1" applyFill="1" applyBorder="1" applyAlignment="1" applyProtection="1">
      <alignment horizontal="center" vertical="center" shrinkToFit="1"/>
    </xf>
    <xf numFmtId="0" fontId="11" fillId="0" borderId="7" xfId="0" applyFont="1" applyFill="1" applyBorder="1" applyAlignment="1" applyProtection="1">
      <alignment vertical="center"/>
    </xf>
    <xf numFmtId="0" fontId="18" fillId="0" borderId="25" xfId="0" applyFont="1" applyFill="1" applyBorder="1" applyAlignment="1" applyProtection="1">
      <alignment horizontal="center" vertical="center" shrinkToFit="1"/>
    </xf>
    <xf numFmtId="0" fontId="26" fillId="0" borderId="4" xfId="0" applyFont="1" applyFill="1" applyBorder="1" applyAlignment="1" applyProtection="1">
      <alignment horizontal="center" vertical="center" shrinkToFit="1"/>
    </xf>
    <xf numFmtId="0" fontId="18" fillId="0" borderId="4" xfId="0" applyFont="1" applyFill="1" applyBorder="1" applyAlignment="1" applyProtection="1">
      <alignment horizontal="center" vertical="center" shrinkToFit="1"/>
    </xf>
    <xf numFmtId="0" fontId="18" fillId="0" borderId="7" xfId="0" applyFont="1" applyFill="1" applyBorder="1" applyAlignment="1" applyProtection="1">
      <alignment horizontal="center" vertical="center" shrinkToFit="1"/>
    </xf>
    <xf numFmtId="0" fontId="0" fillId="0" borderId="128" xfId="0" applyFill="1" applyBorder="1" applyAlignment="1" applyProtection="1">
      <alignment horizontal="center" vertical="center" shrinkToFit="1"/>
    </xf>
    <xf numFmtId="0" fontId="11" fillId="0" borderId="16" xfId="0" applyFont="1" applyFill="1" applyBorder="1" applyAlignment="1" applyProtection="1">
      <alignment horizontal="left" vertical="center"/>
    </xf>
    <xf numFmtId="0" fontId="0" fillId="0" borderId="375" xfId="0" applyFill="1" applyBorder="1" applyAlignment="1" applyProtection="1">
      <alignment horizontal="center" vertical="center" shrinkToFit="1"/>
    </xf>
    <xf numFmtId="0" fontId="11" fillId="0" borderId="57" xfId="0" applyFont="1" applyFill="1" applyBorder="1" applyAlignment="1" applyProtection="1">
      <alignment horizontal="left" vertical="center"/>
    </xf>
    <xf numFmtId="0" fontId="11" fillId="0" borderId="239" xfId="0" applyFont="1" applyFill="1" applyBorder="1" applyAlignment="1" applyProtection="1">
      <alignment horizontal="center" vertical="center"/>
    </xf>
    <xf numFmtId="0" fontId="11" fillId="0" borderId="239" xfId="0" applyFont="1" applyFill="1" applyBorder="1" applyAlignment="1" applyProtection="1">
      <alignment vertical="center" shrinkToFit="1"/>
    </xf>
    <xf numFmtId="0" fontId="11" fillId="0" borderId="195" xfId="0" applyFont="1" applyFill="1" applyBorder="1" applyAlignment="1" applyProtection="1">
      <alignment horizontal="center" vertical="center"/>
    </xf>
    <xf numFmtId="0" fontId="11" fillId="0" borderId="195" xfId="0" applyFont="1" applyFill="1" applyBorder="1" applyAlignment="1" applyProtection="1">
      <alignment vertical="center" shrinkToFit="1"/>
    </xf>
    <xf numFmtId="0" fontId="24" fillId="3" borderId="4" xfId="0" applyFont="1" applyFill="1" applyBorder="1" applyAlignment="1" applyProtection="1">
      <alignment horizontal="center" vertical="center"/>
    </xf>
    <xf numFmtId="0" fontId="12" fillId="0" borderId="239" xfId="0" applyFont="1" applyBorder="1" applyAlignment="1" applyProtection="1">
      <alignment horizontal="left" vertical="center" shrinkToFit="1"/>
    </xf>
    <xf numFmtId="0" fontId="0" fillId="0" borderId="7" xfId="0" applyFill="1" applyBorder="1" applyAlignment="1" applyProtection="1">
      <alignment horizontal="center" vertical="center" shrinkToFit="1"/>
    </xf>
    <xf numFmtId="0" fontId="18" fillId="0" borderId="130" xfId="0" applyFont="1" applyBorder="1" applyAlignment="1" applyProtection="1">
      <alignment horizontal="center" vertical="center" shrinkToFit="1"/>
    </xf>
    <xf numFmtId="0" fontId="18" fillId="0" borderId="2" xfId="0" applyFont="1" applyFill="1" applyBorder="1" applyAlignment="1" applyProtection="1">
      <alignment horizontal="center" vertical="center" shrinkToFit="1"/>
    </xf>
    <xf numFmtId="0" fontId="11" fillId="0" borderId="25" xfId="0" applyFont="1" applyFill="1" applyBorder="1" applyAlignment="1" applyProtection="1">
      <alignment horizontal="center" vertical="center"/>
    </xf>
    <xf numFmtId="0" fontId="11" fillId="0" borderId="25" xfId="0" applyFont="1" applyFill="1" applyBorder="1" applyAlignment="1" applyProtection="1">
      <alignment vertical="center" shrinkToFit="1"/>
    </xf>
    <xf numFmtId="0" fontId="11" fillId="0" borderId="379" xfId="0" applyFont="1" applyBorder="1" applyAlignment="1" applyProtection="1">
      <alignment horizontal="center" vertical="center"/>
    </xf>
    <xf numFmtId="0" fontId="11" fillId="0" borderId="379" xfId="0" applyFont="1" applyBorder="1" applyAlignment="1" applyProtection="1">
      <alignment vertical="center" shrinkToFit="1"/>
    </xf>
    <xf numFmtId="38" fontId="11" fillId="2" borderId="4" xfId="1" applyFont="1" applyFill="1" applyBorder="1" applyAlignment="1" applyProtection="1">
      <alignment horizontal="right" vertical="center"/>
      <protection locked="0"/>
    </xf>
    <xf numFmtId="0" fontId="31" fillId="2" borderId="16" xfId="0" applyFont="1" applyFill="1" applyBorder="1" applyAlignment="1" applyProtection="1">
      <alignment horizontal="center" vertical="center"/>
      <protection locked="0"/>
    </xf>
    <xf numFmtId="38" fontId="11" fillId="2" borderId="241" xfId="1" applyFont="1" applyFill="1" applyBorder="1" applyAlignment="1" applyProtection="1">
      <alignment horizontal="right" vertical="center"/>
      <protection locked="0"/>
    </xf>
    <xf numFmtId="38" fontId="11" fillId="2" borderId="12" xfId="1" applyFont="1" applyFill="1" applyBorder="1" applyAlignment="1" applyProtection="1">
      <alignment horizontal="right" vertical="center"/>
      <protection locked="0"/>
    </xf>
    <xf numFmtId="177" fontId="23" fillId="2" borderId="12" xfId="1" applyNumberFormat="1" applyFont="1" applyFill="1" applyBorder="1" applyAlignment="1" applyProtection="1">
      <alignment horizontal="right" vertical="center"/>
      <protection locked="0"/>
    </xf>
    <xf numFmtId="38" fontId="11" fillId="0" borderId="25" xfId="1" applyFont="1" applyBorder="1" applyAlignment="1" applyProtection="1">
      <alignment horizontal="center" vertical="center"/>
    </xf>
    <xf numFmtId="38" fontId="11" fillId="0" borderId="379" xfId="1" applyFont="1" applyBorder="1" applyAlignment="1" applyProtection="1">
      <alignment horizontal="center" vertical="center"/>
    </xf>
    <xf numFmtId="38" fontId="11" fillId="0" borderId="4" xfId="0" applyNumberFormat="1" applyFont="1" applyFill="1" applyBorder="1" applyAlignment="1" applyProtection="1">
      <alignment horizontal="right" vertical="center"/>
    </xf>
    <xf numFmtId="0" fontId="24" fillId="0" borderId="17" xfId="0" applyFont="1" applyFill="1" applyBorder="1" applyAlignment="1" applyProtection="1">
      <alignment horizontal="center" vertical="center"/>
    </xf>
    <xf numFmtId="38" fontId="11" fillId="2" borderId="2" xfId="1" applyFont="1" applyFill="1" applyBorder="1" applyAlignment="1" applyProtection="1">
      <alignment horizontal="right" vertical="center"/>
      <protection locked="0"/>
    </xf>
    <xf numFmtId="38" fontId="11" fillId="0" borderId="12" xfId="1" applyFont="1" applyFill="1" applyBorder="1" applyAlignment="1" applyProtection="1">
      <alignment horizontal="right" vertical="center"/>
      <protection locked="0"/>
    </xf>
    <xf numFmtId="0" fontId="0" fillId="0" borderId="0" xfId="0" applyFill="1" applyBorder="1" applyProtection="1">
      <alignment vertical="center"/>
    </xf>
    <xf numFmtId="0" fontId="11" fillId="0" borderId="25" xfId="0" applyFont="1" applyBorder="1" applyAlignment="1" applyProtection="1">
      <alignment horizontal="left" vertical="center"/>
    </xf>
    <xf numFmtId="0" fontId="11" fillId="0" borderId="4" xfId="0" applyFont="1" applyBorder="1" applyAlignment="1" applyProtection="1">
      <alignment horizontal="left" vertical="center"/>
    </xf>
    <xf numFmtId="0" fontId="11" fillId="0" borderId="7" xfId="0" applyFont="1" applyBorder="1" applyAlignment="1" applyProtection="1">
      <alignment horizontal="left" vertical="center"/>
    </xf>
    <xf numFmtId="38" fontId="11" fillId="2" borderId="25" xfId="1" applyFont="1" applyFill="1" applyBorder="1" applyAlignment="1" applyProtection="1">
      <alignment horizontal="right" vertical="center"/>
      <protection locked="0"/>
    </xf>
    <xf numFmtId="0" fontId="12" fillId="0" borderId="17" xfId="0" applyFont="1" applyBorder="1" applyAlignment="1" applyProtection="1">
      <alignment horizontal="left" vertical="center" shrinkToFit="1"/>
    </xf>
    <xf numFmtId="0" fontId="25" fillId="3" borderId="4" xfId="0" applyFont="1" applyFill="1" applyBorder="1" applyAlignment="1" applyProtection="1">
      <alignment horizontal="center" vertical="center" shrinkToFit="1"/>
    </xf>
    <xf numFmtId="0" fontId="12" fillId="0" borderId="108" xfId="0" applyFont="1" applyBorder="1" applyAlignment="1" applyProtection="1">
      <alignment vertical="center" shrinkToFit="1"/>
      <protection locked="0"/>
    </xf>
    <xf numFmtId="0" fontId="12" fillId="0" borderId="114" xfId="0" applyFont="1" applyBorder="1" applyAlignment="1" applyProtection="1">
      <alignment vertical="center" shrinkToFit="1"/>
      <protection locked="0"/>
    </xf>
    <xf numFmtId="0" fontId="12" fillId="0" borderId="211" xfId="0" applyFont="1" applyBorder="1" applyAlignment="1" applyProtection="1">
      <alignment vertical="center" shrinkToFit="1"/>
      <protection locked="0"/>
    </xf>
    <xf numFmtId="0" fontId="12" fillId="0" borderId="254" xfId="0" applyFont="1" applyBorder="1" applyAlignment="1" applyProtection="1">
      <alignment vertical="center" shrinkToFit="1"/>
      <protection locked="0"/>
    </xf>
    <xf numFmtId="0" fontId="12" fillId="0" borderId="223" xfId="0" applyFont="1" applyBorder="1" applyAlignment="1" applyProtection="1">
      <alignment vertical="center" shrinkToFit="1"/>
      <protection locked="0"/>
    </xf>
    <xf numFmtId="0" fontId="12" fillId="0" borderId="224" xfId="0" applyFont="1" applyBorder="1" applyAlignment="1" applyProtection="1">
      <alignment vertical="center" shrinkToFit="1"/>
      <protection locked="0"/>
    </xf>
    <xf numFmtId="38" fontId="11" fillId="0" borderId="0" xfId="1" applyFont="1" applyBorder="1">
      <alignment vertical="center"/>
    </xf>
    <xf numFmtId="0" fontId="11" fillId="0" borderId="0" xfId="0" applyFont="1" applyBorder="1">
      <alignment vertical="center"/>
    </xf>
    <xf numFmtId="0" fontId="11" fillId="0" borderId="0" xfId="0" applyFont="1" applyBorder="1" applyProtection="1">
      <alignment vertical="center"/>
      <protection locked="0"/>
    </xf>
    <xf numFmtId="0" fontId="11" fillId="0" borderId="0" xfId="0" applyFont="1" applyBorder="1" applyAlignment="1" applyProtection="1">
      <alignment horizontal="center" vertical="center"/>
      <protection locked="0"/>
    </xf>
    <xf numFmtId="176" fontId="15" fillId="0" borderId="0" xfId="0" applyNumberFormat="1" applyFont="1" applyBorder="1" applyAlignment="1" applyProtection="1">
      <alignment horizontal="center" vertical="center"/>
      <protection locked="0"/>
    </xf>
    <xf numFmtId="0" fontId="11" fillId="0" borderId="0" xfId="0" applyFont="1" applyBorder="1" applyAlignment="1">
      <alignment horizontal="center" vertical="center"/>
    </xf>
    <xf numFmtId="0" fontId="11" fillId="0" borderId="0" xfId="0" applyFont="1" applyFill="1" applyBorder="1" applyProtection="1">
      <alignment vertical="center"/>
      <protection locked="0"/>
    </xf>
    <xf numFmtId="0" fontId="11" fillId="0" borderId="0" xfId="0" applyFont="1" applyFill="1" applyBorder="1" applyAlignment="1" applyProtection="1">
      <alignment horizontal="center" vertical="center"/>
      <protection locked="0"/>
    </xf>
    <xf numFmtId="176" fontId="15" fillId="0" borderId="0" xfId="0" applyNumberFormat="1" applyFont="1" applyFill="1" applyBorder="1" applyAlignment="1" applyProtection="1">
      <alignment horizontal="center" vertical="center"/>
      <protection locked="0"/>
    </xf>
    <xf numFmtId="0" fontId="11" fillId="0" borderId="0" xfId="0" applyFont="1" applyFill="1" applyBorder="1">
      <alignment vertical="center"/>
    </xf>
    <xf numFmtId="0" fontId="11" fillId="0" borderId="0" xfId="0" applyFont="1" applyFill="1" applyBorder="1" applyAlignment="1">
      <alignment horizontal="center" vertical="center"/>
    </xf>
    <xf numFmtId="38" fontId="11" fillId="0" borderId="0" xfId="0" applyNumberFormat="1" applyFont="1" applyFill="1" applyBorder="1">
      <alignment vertical="center"/>
    </xf>
    <xf numFmtId="38" fontId="11" fillId="0" borderId="0" xfId="1" applyFont="1" applyFill="1" applyBorder="1">
      <alignment vertical="center"/>
    </xf>
    <xf numFmtId="0" fontId="11" fillId="0" borderId="167" xfId="0" applyFont="1" applyBorder="1" applyAlignment="1" applyProtection="1">
      <alignment vertical="center" shrinkToFit="1"/>
      <protection locked="0"/>
    </xf>
    <xf numFmtId="0" fontId="11" fillId="0" borderId="162" xfId="0" applyFont="1" applyBorder="1" applyAlignment="1" applyProtection="1">
      <alignment vertical="center" shrinkToFit="1"/>
      <protection locked="0"/>
    </xf>
    <xf numFmtId="0" fontId="11" fillId="0" borderId="381" xfId="0" applyFont="1" applyBorder="1" applyAlignment="1" applyProtection="1">
      <alignment vertical="center" shrinkToFit="1"/>
      <protection locked="0"/>
    </xf>
    <xf numFmtId="0" fontId="11" fillId="0" borderId="163" xfId="0" applyFont="1" applyBorder="1" applyAlignment="1" applyProtection="1">
      <alignment vertical="center" shrinkToFit="1"/>
      <protection locked="0"/>
    </xf>
    <xf numFmtId="38" fontId="15" fillId="0" borderId="154" xfId="1" applyFont="1" applyBorder="1" applyAlignment="1" applyProtection="1">
      <alignment vertical="center" shrinkToFit="1"/>
      <protection locked="0"/>
    </xf>
    <xf numFmtId="0" fontId="11" fillId="0" borderId="154" xfId="0" applyFont="1" applyBorder="1" applyAlignment="1" applyProtection="1">
      <alignment vertical="center" shrinkToFit="1"/>
      <protection locked="0"/>
    </xf>
    <xf numFmtId="176" fontId="15" fillId="0" borderId="154" xfId="0" applyNumberFormat="1" applyFont="1" applyBorder="1" applyAlignment="1" applyProtection="1">
      <alignment horizontal="center" vertical="center" shrinkToFit="1"/>
      <protection locked="0"/>
    </xf>
    <xf numFmtId="176" fontId="15" fillId="0" borderId="280" xfId="0" applyNumberFormat="1" applyFont="1" applyBorder="1" applyAlignment="1" applyProtection="1">
      <alignment horizontal="center" vertical="center" shrinkToFit="1"/>
      <protection locked="0"/>
    </xf>
    <xf numFmtId="0" fontId="11" fillId="0" borderId="155" xfId="0" applyFont="1" applyBorder="1" applyAlignment="1" applyProtection="1">
      <alignment vertical="center" shrinkToFit="1"/>
      <protection locked="0"/>
    </xf>
    <xf numFmtId="38" fontId="15" fillId="0" borderId="143" xfId="1" applyFont="1" applyBorder="1" applyAlignment="1" applyProtection="1">
      <alignment vertical="center" shrinkToFit="1"/>
      <protection locked="0"/>
    </xf>
    <xf numFmtId="0" fontId="11" fillId="0" borderId="143" xfId="0" applyFont="1" applyBorder="1" applyAlignment="1" applyProtection="1">
      <alignment vertical="center" shrinkToFit="1"/>
      <protection locked="0"/>
    </xf>
    <xf numFmtId="176" fontId="15" fillId="0" borderId="143" xfId="0" applyNumberFormat="1" applyFont="1" applyBorder="1" applyAlignment="1" applyProtection="1">
      <alignment horizontal="center" vertical="center" shrinkToFit="1"/>
      <protection locked="0"/>
    </xf>
    <xf numFmtId="176" fontId="15" fillId="0" borderId="281" xfId="0" applyNumberFormat="1" applyFont="1" applyBorder="1" applyAlignment="1" applyProtection="1">
      <alignment horizontal="center" vertical="center" shrinkToFit="1"/>
      <protection locked="0"/>
    </xf>
    <xf numFmtId="0" fontId="11" fillId="0" borderId="144" xfId="0" applyFont="1" applyBorder="1" applyAlignment="1" applyProtection="1">
      <alignment vertical="center" shrinkToFit="1"/>
      <protection locked="0"/>
    </xf>
    <xf numFmtId="38" fontId="15" fillId="0" borderId="382" xfId="1" applyFont="1" applyBorder="1" applyAlignment="1" applyProtection="1">
      <alignment vertical="center" shrinkToFit="1"/>
      <protection locked="0"/>
    </xf>
    <xf numFmtId="0" fontId="11" fillId="0" borderId="382" xfId="0" applyFont="1" applyBorder="1" applyAlignment="1" applyProtection="1">
      <alignment vertical="center" shrinkToFit="1"/>
      <protection locked="0"/>
    </xf>
    <xf numFmtId="176" fontId="15" fillId="0" borderId="382" xfId="0" applyNumberFormat="1" applyFont="1" applyBorder="1" applyAlignment="1" applyProtection="1">
      <alignment horizontal="center" vertical="center" shrinkToFit="1"/>
      <protection locked="0"/>
    </xf>
    <xf numFmtId="176" fontId="15" fillId="0" borderId="383" xfId="0" applyNumberFormat="1" applyFont="1" applyBorder="1" applyAlignment="1" applyProtection="1">
      <alignment horizontal="center" vertical="center" shrinkToFit="1"/>
      <protection locked="0"/>
    </xf>
    <xf numFmtId="0" fontId="11" fillId="0" borderId="384" xfId="0" applyFont="1" applyBorder="1" applyAlignment="1" applyProtection="1">
      <alignment vertical="center" shrinkToFit="1"/>
      <protection locked="0"/>
    </xf>
    <xf numFmtId="38" fontId="15" fillId="0" borderId="145" xfId="1" applyFont="1" applyBorder="1" applyAlignment="1" applyProtection="1">
      <alignment vertical="center" shrinkToFit="1"/>
      <protection locked="0"/>
    </xf>
    <xf numFmtId="0" fontId="11" fillId="0" borderId="145" xfId="0" applyFont="1" applyBorder="1" applyAlignment="1" applyProtection="1">
      <alignment vertical="center" shrinkToFit="1"/>
      <protection locked="0"/>
    </xf>
    <xf numFmtId="176" fontId="15" fillId="0" borderId="145" xfId="0" applyNumberFormat="1" applyFont="1" applyBorder="1" applyAlignment="1" applyProtection="1">
      <alignment horizontal="center" vertical="center" shrinkToFit="1"/>
      <protection locked="0"/>
    </xf>
    <xf numFmtId="176" fontId="15" fillId="0" borderId="282" xfId="0" applyNumberFormat="1" applyFont="1" applyBorder="1" applyAlignment="1" applyProtection="1">
      <alignment horizontal="center" vertical="center" shrinkToFit="1"/>
      <protection locked="0"/>
    </xf>
    <xf numFmtId="0" fontId="11" fillId="0" borderId="146" xfId="0" applyFont="1" applyBorder="1" applyAlignment="1" applyProtection="1">
      <alignment vertical="center" shrinkToFit="1"/>
      <protection locked="0"/>
    </xf>
    <xf numFmtId="0" fontId="11" fillId="0" borderId="161" xfId="0" applyFont="1" applyBorder="1" applyAlignment="1" applyProtection="1">
      <alignment vertical="center" shrinkToFit="1"/>
      <protection locked="0"/>
    </xf>
    <xf numFmtId="0" fontId="11" fillId="0" borderId="149" xfId="0" applyFont="1" applyBorder="1" applyAlignment="1" applyProtection="1">
      <alignment vertical="center" shrinkToFit="1"/>
      <protection locked="0"/>
    </xf>
    <xf numFmtId="38" fontId="15" fillId="0" borderId="149" xfId="1" applyFont="1" applyBorder="1" applyAlignment="1" applyProtection="1">
      <alignment vertical="center" shrinkToFit="1"/>
      <protection locked="0"/>
    </xf>
    <xf numFmtId="176" fontId="15" fillId="0" borderId="149" xfId="0" applyNumberFormat="1" applyFont="1" applyBorder="1" applyAlignment="1" applyProtection="1">
      <alignment horizontal="center" vertical="center" shrinkToFit="1"/>
      <protection locked="0"/>
    </xf>
    <xf numFmtId="176" fontId="15" fillId="0" borderId="283" xfId="0" applyNumberFormat="1" applyFont="1" applyBorder="1" applyAlignment="1" applyProtection="1">
      <alignment horizontal="center" vertical="center" shrinkToFit="1"/>
      <protection locked="0"/>
    </xf>
    <xf numFmtId="0" fontId="11" fillId="0" borderId="150" xfId="0" applyFont="1" applyBorder="1" applyAlignment="1" applyProtection="1">
      <alignment vertical="center" shrinkToFit="1"/>
      <protection locked="0"/>
    </xf>
    <xf numFmtId="0" fontId="11" fillId="0" borderId="385" xfId="0" applyFont="1" applyBorder="1" applyAlignment="1" applyProtection="1">
      <alignment vertical="center" shrinkToFit="1"/>
      <protection locked="0"/>
    </xf>
    <xf numFmtId="0" fontId="11" fillId="0" borderId="386" xfId="0" applyFont="1" applyBorder="1" applyAlignment="1" applyProtection="1">
      <alignment vertical="center" shrinkToFit="1"/>
      <protection locked="0"/>
    </xf>
    <xf numFmtId="38" fontId="15" fillId="0" borderId="386" xfId="1" applyFont="1" applyBorder="1" applyAlignment="1" applyProtection="1">
      <alignment vertical="center" shrinkToFit="1"/>
      <protection locked="0"/>
    </xf>
    <xf numFmtId="176" fontId="15" fillId="0" borderId="386" xfId="0" applyNumberFormat="1" applyFont="1" applyBorder="1" applyAlignment="1" applyProtection="1">
      <alignment horizontal="center" vertical="center" shrinkToFit="1"/>
      <protection locked="0"/>
    </xf>
    <xf numFmtId="176" fontId="15" fillId="0" borderId="291" xfId="0" applyNumberFormat="1" applyFont="1" applyBorder="1" applyAlignment="1" applyProtection="1">
      <alignment horizontal="center" vertical="center" shrinkToFit="1"/>
      <protection locked="0"/>
    </xf>
    <xf numFmtId="0" fontId="11" fillId="0" borderId="387" xfId="0" applyFont="1" applyBorder="1" applyAlignment="1" applyProtection="1">
      <alignment vertical="center" shrinkToFit="1"/>
      <protection locked="0"/>
    </xf>
    <xf numFmtId="49" fontId="15" fillId="0" borderId="149" xfId="0" applyNumberFormat="1" applyFont="1" applyBorder="1" applyAlignment="1" applyProtection="1">
      <alignment horizontal="center" vertical="center" shrinkToFit="1"/>
      <protection locked="0"/>
    </xf>
    <xf numFmtId="49" fontId="15" fillId="0" borderId="283" xfId="0" applyNumberFormat="1" applyFont="1" applyBorder="1" applyAlignment="1" applyProtection="1">
      <alignment horizontal="center" vertical="center" shrinkToFit="1"/>
      <protection locked="0"/>
    </xf>
    <xf numFmtId="49" fontId="15" fillId="0" borderId="143" xfId="0" applyNumberFormat="1" applyFont="1" applyBorder="1" applyAlignment="1" applyProtection="1">
      <alignment horizontal="center" vertical="center" shrinkToFit="1"/>
      <protection locked="0"/>
    </xf>
    <xf numFmtId="49" fontId="15" fillId="0" borderId="281" xfId="0" applyNumberFormat="1" applyFont="1" applyBorder="1" applyAlignment="1" applyProtection="1">
      <alignment horizontal="center" vertical="center" shrinkToFit="1"/>
      <protection locked="0"/>
    </xf>
    <xf numFmtId="49" fontId="15" fillId="0" borderId="382" xfId="0" applyNumberFormat="1" applyFont="1" applyBorder="1" applyAlignment="1" applyProtection="1">
      <alignment horizontal="center" vertical="center" shrinkToFit="1"/>
      <protection locked="0"/>
    </xf>
    <xf numFmtId="49" fontId="15" fillId="0" borderId="383" xfId="0" applyNumberFormat="1" applyFont="1" applyBorder="1" applyAlignment="1" applyProtection="1">
      <alignment horizontal="center" vertical="center" shrinkToFit="1"/>
      <protection locked="0"/>
    </xf>
    <xf numFmtId="49" fontId="15" fillId="0" borderId="145" xfId="0" applyNumberFormat="1" applyFont="1" applyBorder="1" applyAlignment="1" applyProtection="1">
      <alignment horizontal="center" vertical="center" shrinkToFit="1"/>
      <protection locked="0"/>
    </xf>
    <xf numFmtId="49" fontId="15" fillId="0" borderId="282" xfId="0" applyNumberFormat="1" applyFont="1" applyBorder="1" applyAlignment="1" applyProtection="1">
      <alignment horizontal="center" vertical="center" shrinkToFit="1"/>
      <protection locked="0"/>
    </xf>
    <xf numFmtId="49" fontId="15" fillId="0" borderId="0" xfId="0" applyNumberFormat="1" applyFont="1" applyFill="1" applyBorder="1" applyAlignment="1" applyProtection="1">
      <alignment horizontal="center" vertical="center"/>
      <protection locked="0"/>
    </xf>
    <xf numFmtId="0" fontId="23" fillId="0" borderId="304" xfId="0" applyFont="1" applyBorder="1" applyAlignment="1" applyProtection="1">
      <alignment horizontal="center" vertical="center" shrinkToFit="1"/>
      <protection locked="0"/>
    </xf>
    <xf numFmtId="38" fontId="15" fillId="0" borderId="304" xfId="1" applyFont="1" applyBorder="1" applyAlignment="1" applyProtection="1">
      <alignment vertical="center" shrinkToFit="1"/>
      <protection locked="0"/>
    </xf>
    <xf numFmtId="0" fontId="11" fillId="0" borderId="304" xfId="0" applyFont="1" applyBorder="1" applyAlignment="1" applyProtection="1">
      <alignment vertical="center" shrinkToFit="1"/>
      <protection locked="0"/>
    </xf>
    <xf numFmtId="49" fontId="15" fillId="0" borderId="304" xfId="0" applyNumberFormat="1" applyFont="1" applyBorder="1" applyAlignment="1" applyProtection="1">
      <alignment horizontal="center" vertical="center" shrinkToFit="1"/>
      <protection locked="0"/>
    </xf>
    <xf numFmtId="49" fontId="15" fillId="0" borderId="305" xfId="0" applyNumberFormat="1" applyFont="1" applyBorder="1" applyAlignment="1" applyProtection="1">
      <alignment horizontal="center" vertical="center" shrinkToFit="1"/>
      <protection locked="0"/>
    </xf>
    <xf numFmtId="0" fontId="11" fillId="0" borderId="306" xfId="0" applyFont="1" applyBorder="1" applyAlignment="1" applyProtection="1">
      <alignment vertical="center" shrinkToFit="1"/>
      <protection locked="0"/>
    </xf>
    <xf numFmtId="0" fontId="23" fillId="0" borderId="113" xfId="0" applyFont="1" applyBorder="1" applyAlignment="1" applyProtection="1">
      <alignment horizontal="center" vertical="center" shrinkToFit="1"/>
      <protection locked="0"/>
    </xf>
    <xf numFmtId="38" fontId="15" fillId="0" borderId="113" xfId="1" applyFont="1" applyBorder="1" applyAlignment="1" applyProtection="1">
      <alignment vertical="center" shrinkToFit="1"/>
      <protection locked="0"/>
    </xf>
    <xf numFmtId="0" fontId="11" fillId="0" borderId="113" xfId="0" applyFont="1" applyBorder="1" applyAlignment="1" applyProtection="1">
      <alignment vertical="center" shrinkToFit="1"/>
      <protection locked="0"/>
    </xf>
    <xf numFmtId="49" fontId="15" fillId="0" borderId="113" xfId="0" applyNumberFormat="1" applyFont="1" applyBorder="1" applyAlignment="1" applyProtection="1">
      <alignment horizontal="center" vertical="center" shrinkToFit="1"/>
      <protection locked="0"/>
    </xf>
    <xf numFmtId="49" fontId="15" fillId="0" borderId="299" xfId="0" applyNumberFormat="1" applyFont="1" applyBorder="1" applyAlignment="1" applyProtection="1">
      <alignment horizontal="center" vertical="center" shrinkToFit="1"/>
      <protection locked="0"/>
    </xf>
    <xf numFmtId="0" fontId="11" fillId="0" borderId="116" xfId="0" applyFont="1" applyBorder="1" applyAlignment="1" applyProtection="1">
      <alignment vertical="center" shrinkToFit="1"/>
      <protection locked="0"/>
    </xf>
    <xf numFmtId="38" fontId="15" fillId="0" borderId="253" xfId="1" applyFont="1" applyBorder="1" applyAlignment="1" applyProtection="1">
      <alignment vertical="center" shrinkToFit="1"/>
      <protection locked="0"/>
    </xf>
    <xf numFmtId="0" fontId="11" fillId="0" borderId="253" xfId="0" applyFont="1" applyBorder="1" applyAlignment="1" applyProtection="1">
      <alignment vertical="center" shrinkToFit="1"/>
      <protection locked="0"/>
    </xf>
    <xf numFmtId="49" fontId="15" fillId="0" borderId="253" xfId="0" applyNumberFormat="1" applyFont="1" applyBorder="1" applyAlignment="1" applyProtection="1">
      <alignment horizontal="center" vertical="center" shrinkToFit="1"/>
      <protection locked="0"/>
    </xf>
    <xf numFmtId="49" fontId="15" fillId="0" borderId="388" xfId="0" applyNumberFormat="1" applyFont="1" applyBorder="1" applyAlignment="1" applyProtection="1">
      <alignment horizontal="center" vertical="center" shrinkToFit="1"/>
      <protection locked="0"/>
    </xf>
    <xf numFmtId="0" fontId="11" fillId="0" borderId="256" xfId="0" applyFont="1" applyBorder="1" applyAlignment="1" applyProtection="1">
      <alignment vertical="center" shrinkToFit="1"/>
      <protection locked="0"/>
    </xf>
    <xf numFmtId="0" fontId="23" fillId="0" borderId="119" xfId="0" applyFont="1" applyBorder="1" applyAlignment="1" applyProtection="1">
      <alignment horizontal="center" vertical="center" shrinkToFit="1"/>
      <protection locked="0"/>
    </xf>
    <xf numFmtId="38" fontId="15" fillId="0" borderId="119" xfId="1" applyFont="1" applyBorder="1" applyAlignment="1" applyProtection="1">
      <alignment vertical="center" shrinkToFit="1"/>
      <protection locked="0"/>
    </xf>
    <xf numFmtId="0" fontId="11" fillId="0" borderId="119" xfId="0" applyFont="1" applyBorder="1" applyAlignment="1" applyProtection="1">
      <alignment vertical="center" shrinkToFit="1"/>
      <protection locked="0"/>
    </xf>
    <xf numFmtId="49" fontId="15" fillId="0" borderId="119" xfId="0" applyNumberFormat="1" applyFont="1" applyBorder="1" applyAlignment="1" applyProtection="1">
      <alignment horizontal="center" vertical="center" shrinkToFit="1"/>
      <protection locked="0"/>
    </xf>
    <xf numFmtId="49" fontId="15" fillId="0" borderId="300" xfId="0" applyNumberFormat="1" applyFont="1" applyBorder="1" applyAlignment="1" applyProtection="1">
      <alignment horizontal="center" vertical="center" shrinkToFit="1"/>
      <protection locked="0"/>
    </xf>
    <xf numFmtId="0" fontId="11" fillId="0" borderId="122" xfId="0" applyFont="1" applyBorder="1" applyAlignment="1" applyProtection="1">
      <alignment vertical="center" shrinkToFit="1"/>
      <protection locked="0"/>
    </xf>
    <xf numFmtId="0" fontId="11" fillId="0" borderId="107" xfId="0" applyFont="1" applyBorder="1" applyAlignment="1" applyProtection="1">
      <alignment horizontal="left" vertical="center" shrinkToFit="1"/>
      <protection locked="0"/>
    </xf>
    <xf numFmtId="38" fontId="15" fillId="0" borderId="107" xfId="1" applyFont="1" applyBorder="1" applyAlignment="1" applyProtection="1">
      <alignment vertical="center" shrinkToFit="1"/>
      <protection locked="0"/>
    </xf>
    <xf numFmtId="0" fontId="11" fillId="0" borderId="107" xfId="0" applyFont="1" applyBorder="1" applyAlignment="1" applyProtection="1">
      <alignment vertical="center" shrinkToFit="1"/>
      <protection locked="0"/>
    </xf>
    <xf numFmtId="49" fontId="15" fillId="0" borderId="107" xfId="0" applyNumberFormat="1" applyFont="1" applyBorder="1" applyAlignment="1" applyProtection="1">
      <alignment horizontal="center" vertical="center" shrinkToFit="1"/>
      <protection locked="0"/>
    </xf>
    <xf numFmtId="49" fontId="15" fillId="0" borderId="298" xfId="0" applyNumberFormat="1" applyFont="1" applyBorder="1" applyAlignment="1" applyProtection="1">
      <alignment horizontal="center" vertical="center" shrinkToFit="1"/>
      <protection locked="0"/>
    </xf>
    <xf numFmtId="0" fontId="11" fillId="0" borderId="110" xfId="0" applyFont="1" applyBorder="1" applyAlignment="1" applyProtection="1">
      <alignment vertical="center" shrinkToFit="1"/>
      <protection locked="0"/>
    </xf>
    <xf numFmtId="0" fontId="11" fillId="0" borderId="308" xfId="0" applyFont="1" applyBorder="1" applyAlignment="1" applyProtection="1">
      <alignment horizontal="left" vertical="center" shrinkToFit="1"/>
      <protection locked="0"/>
    </xf>
    <xf numFmtId="38" fontId="15" fillId="0" borderId="308" xfId="1" applyFont="1" applyBorder="1" applyAlignment="1" applyProtection="1">
      <alignment vertical="center" shrinkToFit="1"/>
      <protection locked="0"/>
    </xf>
    <xf numFmtId="0" fontId="11" fillId="0" borderId="308" xfId="0" applyFont="1" applyBorder="1" applyAlignment="1" applyProtection="1">
      <alignment vertical="center" shrinkToFit="1"/>
      <protection locked="0"/>
    </xf>
    <xf numFmtId="49" fontId="15" fillId="0" borderId="308" xfId="0" applyNumberFormat="1" applyFont="1" applyBorder="1" applyAlignment="1" applyProtection="1">
      <alignment horizontal="center" vertical="center" shrinkToFit="1"/>
      <protection locked="0"/>
    </xf>
    <xf numFmtId="49" fontId="15" fillId="0" borderId="390" xfId="0" applyNumberFormat="1" applyFont="1" applyBorder="1" applyAlignment="1" applyProtection="1">
      <alignment horizontal="center" vertical="center" shrinkToFit="1"/>
      <protection locked="0"/>
    </xf>
    <xf numFmtId="0" fontId="11" fillId="0" borderId="309" xfId="0" applyFont="1" applyBorder="1" applyAlignment="1" applyProtection="1">
      <alignment vertical="center" shrinkToFit="1"/>
      <protection locked="0"/>
    </xf>
    <xf numFmtId="38" fontId="11" fillId="0" borderId="58" xfId="1" applyFont="1" applyBorder="1" applyAlignment="1">
      <alignment horizontal="center" vertical="center" shrinkToFit="1"/>
    </xf>
    <xf numFmtId="38" fontId="11" fillId="0" borderId="58" xfId="1" applyFont="1" applyBorder="1" applyAlignment="1">
      <alignment horizontal="right" vertical="center" shrinkToFit="1"/>
    </xf>
    <xf numFmtId="38" fontId="24" fillId="0" borderId="4" xfId="1" applyFont="1" applyBorder="1" applyAlignment="1">
      <alignment horizontal="center" vertical="center" shrinkToFit="1"/>
    </xf>
    <xf numFmtId="38" fontId="24" fillId="0" borderId="12" xfId="1" applyFont="1" applyBorder="1" applyAlignment="1">
      <alignment horizontal="center" vertical="center" shrinkToFit="1"/>
    </xf>
    <xf numFmtId="38" fontId="24" fillId="0" borderId="23" xfId="1" applyFont="1" applyBorder="1" applyAlignment="1">
      <alignment horizontal="center" vertical="center" shrinkToFit="1"/>
    </xf>
    <xf numFmtId="0" fontId="11" fillId="0" borderId="197" xfId="0" applyFont="1" applyFill="1" applyBorder="1" applyAlignment="1">
      <alignment horizontal="center" vertical="center"/>
    </xf>
    <xf numFmtId="38" fontId="11" fillId="0" borderId="197" xfId="1" applyFont="1" applyBorder="1" applyAlignment="1">
      <alignment horizontal="right" vertical="center" shrinkToFit="1"/>
    </xf>
    <xf numFmtId="0" fontId="11" fillId="0" borderId="197" xfId="0" applyFont="1" applyFill="1" applyBorder="1" applyAlignment="1">
      <alignment vertical="center" shrinkToFit="1"/>
    </xf>
    <xf numFmtId="0" fontId="11" fillId="0" borderId="393" xfId="0" applyFont="1" applyBorder="1" applyAlignment="1">
      <alignment horizontal="center" vertical="center" shrinkToFit="1"/>
    </xf>
    <xf numFmtId="0" fontId="11" fillId="0" borderId="57" xfId="0" applyFont="1" applyBorder="1" applyAlignment="1">
      <alignment horizontal="center" vertical="center" shrinkToFit="1"/>
    </xf>
    <xf numFmtId="0" fontId="11" fillId="0" borderId="374" xfId="0" applyFont="1" applyBorder="1" applyAlignment="1">
      <alignment horizontal="center" vertical="center" shrinkToFit="1"/>
    </xf>
    <xf numFmtId="38" fontId="11" fillId="0" borderId="137" xfId="1" applyFont="1" applyBorder="1" applyAlignment="1">
      <alignment horizontal="center" vertical="center" shrinkToFit="1"/>
    </xf>
    <xf numFmtId="38" fontId="11" fillId="0" borderId="372" xfId="1" applyFont="1" applyBorder="1" applyAlignment="1">
      <alignment horizontal="center" vertical="center" shrinkToFit="1"/>
    </xf>
    <xf numFmtId="0" fontId="11" fillId="0" borderId="200" xfId="0" applyFont="1" applyBorder="1" applyAlignment="1">
      <alignment vertical="center" shrinkToFit="1"/>
    </xf>
    <xf numFmtId="0" fontId="11" fillId="0" borderId="26" xfId="0" applyFont="1" applyBorder="1" applyAlignment="1">
      <alignment horizontal="center" vertical="center" shrinkToFit="1"/>
    </xf>
    <xf numFmtId="0" fontId="18" fillId="0" borderId="193" xfId="0" applyFont="1" applyBorder="1" applyAlignment="1">
      <alignment horizontal="center" vertical="center" shrinkToFit="1"/>
    </xf>
    <xf numFmtId="0" fontId="11" fillId="0" borderId="137" xfId="0" applyFont="1" applyBorder="1" applyAlignment="1">
      <alignment horizontal="center" vertical="center" shrinkToFit="1"/>
    </xf>
    <xf numFmtId="0" fontId="18" fillId="0" borderId="7" xfId="0" applyFont="1" applyBorder="1" applyAlignment="1">
      <alignment horizontal="center" vertical="center" shrinkToFit="1"/>
    </xf>
    <xf numFmtId="0" fontId="11" fillId="0" borderId="209" xfId="0" applyFont="1" applyBorder="1" applyAlignment="1">
      <alignment horizontal="center" vertical="center" shrinkToFit="1"/>
    </xf>
    <xf numFmtId="38" fontId="11" fillId="0" borderId="7" xfId="1" applyFont="1" applyBorder="1" applyAlignment="1">
      <alignment horizontal="center" vertical="center" shrinkToFit="1"/>
    </xf>
    <xf numFmtId="38" fontId="11" fillId="0" borderId="14" xfId="1" applyFont="1" applyBorder="1" applyAlignment="1">
      <alignment horizontal="center" vertical="center" shrinkToFit="1"/>
    </xf>
    <xf numFmtId="0" fontId="11" fillId="0" borderId="0" xfId="0" applyFont="1" applyBorder="1" applyAlignment="1">
      <alignment horizontal="center" vertical="distributed" textRotation="255" indent="3"/>
    </xf>
    <xf numFmtId="38" fontId="11" fillId="0" borderId="0" xfId="1" applyFont="1" applyBorder="1" applyAlignment="1">
      <alignment horizontal="right" vertical="center" shrinkToFit="1"/>
    </xf>
    <xf numFmtId="38" fontId="11" fillId="0" borderId="395" xfId="1" applyFont="1" applyBorder="1" applyAlignment="1">
      <alignment horizontal="right" vertical="center" shrinkToFit="1"/>
    </xf>
    <xf numFmtId="38" fontId="11" fillId="0" borderId="48" xfId="1" applyFont="1" applyBorder="1" applyAlignment="1">
      <alignment horizontal="right" vertical="center" shrinkToFit="1"/>
    </xf>
    <xf numFmtId="0" fontId="11" fillId="0" borderId="58" xfId="0" applyFont="1" applyFill="1" applyBorder="1" applyAlignment="1">
      <alignment vertical="center" shrinkToFit="1"/>
    </xf>
    <xf numFmtId="38" fontId="11" fillId="0" borderId="16" xfId="1" applyFont="1" applyBorder="1" applyAlignment="1">
      <alignment horizontal="right" vertical="center" shrinkToFit="1"/>
    </xf>
    <xf numFmtId="38" fontId="11" fillId="0" borderId="15" xfId="1" applyFont="1" applyBorder="1" applyAlignment="1">
      <alignment horizontal="right" vertical="center" shrinkToFit="1"/>
    </xf>
    <xf numFmtId="38" fontId="11" fillId="0" borderId="61" xfId="1" applyFont="1" applyBorder="1" applyAlignment="1">
      <alignment horizontal="right" vertical="center" shrinkToFit="1"/>
    </xf>
    <xf numFmtId="0" fontId="33" fillId="0" borderId="4" xfId="0" applyFont="1" applyFill="1" applyBorder="1" applyAlignment="1" applyProtection="1">
      <alignment horizontal="left" vertical="center" shrinkToFit="1"/>
    </xf>
    <xf numFmtId="38" fontId="24" fillId="0" borderId="2" xfId="1" applyFont="1" applyFill="1" applyBorder="1" applyAlignment="1" applyProtection="1">
      <alignment horizontal="right" vertical="center"/>
    </xf>
    <xf numFmtId="0" fontId="11" fillId="0" borderId="4" xfId="0" applyFont="1" applyFill="1" applyBorder="1" applyAlignment="1" applyProtection="1">
      <alignment horizontal="center" vertical="center" shrinkToFit="1"/>
    </xf>
    <xf numFmtId="0" fontId="11" fillId="0" borderId="303" xfId="0" applyFont="1" applyBorder="1" applyAlignment="1" applyProtection="1">
      <alignment horizontal="center" vertical="center" shrinkToFit="1"/>
      <protection locked="0"/>
    </xf>
    <xf numFmtId="0" fontId="11" fillId="0" borderId="115" xfId="0" applyFont="1" applyBorder="1" applyAlignment="1" applyProtection="1">
      <alignment horizontal="center" vertical="center" shrinkToFit="1"/>
      <protection locked="0"/>
    </xf>
    <xf numFmtId="0" fontId="11" fillId="0" borderId="255" xfId="0" applyFont="1" applyBorder="1" applyAlignment="1" applyProtection="1">
      <alignment horizontal="center" vertical="center" shrinkToFit="1"/>
      <protection locked="0"/>
    </xf>
    <xf numFmtId="0" fontId="11" fillId="0" borderId="123" xfId="0" applyFont="1" applyBorder="1" applyAlignment="1" applyProtection="1">
      <alignment horizontal="center" vertical="center" shrinkToFit="1"/>
      <protection locked="0"/>
    </xf>
    <xf numFmtId="0" fontId="11" fillId="0" borderId="109" xfId="0" applyFont="1" applyBorder="1" applyAlignment="1" applyProtection="1">
      <alignment horizontal="center" vertical="center" shrinkToFit="1"/>
      <protection locked="0"/>
    </xf>
    <xf numFmtId="0" fontId="11" fillId="0" borderId="307" xfId="0" applyFont="1" applyBorder="1" applyAlignment="1" applyProtection="1">
      <alignment horizontal="center" vertical="center" shrinkToFit="1"/>
      <protection locked="0"/>
    </xf>
    <xf numFmtId="0" fontId="10" fillId="0" borderId="4" xfId="0" applyFont="1" applyFill="1" applyBorder="1" applyAlignment="1" applyProtection="1">
      <alignment vertical="center" shrinkToFit="1"/>
      <protection locked="0"/>
    </xf>
    <xf numFmtId="49" fontId="17" fillId="0" borderId="0" xfId="0" applyNumberFormat="1" applyFont="1" applyAlignment="1">
      <alignment horizontal="left" vertical="center"/>
    </xf>
    <xf numFmtId="0" fontId="16" fillId="0" borderId="0" xfId="0" applyFont="1">
      <alignment vertical="center"/>
    </xf>
    <xf numFmtId="0" fontId="11" fillId="0" borderId="16" xfId="0" applyFont="1" applyBorder="1" applyAlignment="1">
      <alignment horizontal="center" vertical="center"/>
    </xf>
    <xf numFmtId="0" fontId="11" fillId="0" borderId="393" xfId="0" applyFont="1" applyBorder="1" applyAlignment="1">
      <alignment horizontal="center" vertical="center"/>
    </xf>
    <xf numFmtId="0" fontId="11" fillId="0" borderId="57" xfId="0" applyFont="1" applyBorder="1" applyAlignment="1" applyProtection="1">
      <alignment horizontal="center" vertical="center"/>
      <protection locked="0"/>
    </xf>
    <xf numFmtId="0" fontId="11" fillId="0" borderId="58" xfId="0" applyFont="1" applyBorder="1" applyAlignment="1">
      <alignment horizontal="center" vertical="center" shrinkToFit="1"/>
    </xf>
    <xf numFmtId="0" fontId="12" fillId="0" borderId="58" xfId="0" applyFont="1" applyBorder="1" applyAlignment="1">
      <alignment horizontal="center" vertical="center" wrapText="1"/>
    </xf>
    <xf numFmtId="0" fontId="12" fillId="0" borderId="43" xfId="0" applyFont="1" applyBorder="1" applyAlignment="1">
      <alignment horizontal="center" vertical="center" wrapText="1"/>
    </xf>
    <xf numFmtId="0" fontId="11" fillId="0" borderId="137" xfId="0" applyFont="1" applyBorder="1" applyAlignment="1">
      <alignment horizontal="center" vertical="center"/>
    </xf>
    <xf numFmtId="0" fontId="11" fillId="0" borderId="402" xfId="0" applyFont="1" applyBorder="1">
      <alignment vertical="center"/>
    </xf>
    <xf numFmtId="0" fontId="11" fillId="0" borderId="393" xfId="0" applyFont="1" applyBorder="1">
      <alignment vertical="center"/>
    </xf>
    <xf numFmtId="38" fontId="11" fillId="0" borderId="2" xfId="1" applyFont="1" applyFill="1" applyBorder="1" applyProtection="1">
      <alignment vertical="center"/>
      <protection locked="0"/>
    </xf>
    <xf numFmtId="38" fontId="11" fillId="0" borderId="2" xfId="1" applyFont="1" applyBorder="1" applyProtection="1">
      <alignment vertical="center"/>
      <protection locked="0"/>
    </xf>
    <xf numFmtId="38" fontId="11" fillId="9" borderId="2" xfId="1" applyFont="1" applyFill="1" applyBorder="1" applyProtection="1">
      <alignment vertical="center"/>
      <protection locked="0"/>
    </xf>
    <xf numFmtId="38" fontId="11" fillId="0" borderId="58" xfId="1" applyFont="1" applyBorder="1">
      <alignment vertical="center"/>
    </xf>
    <xf numFmtId="38" fontId="12" fillId="0" borderId="193" xfId="1" applyFont="1" applyBorder="1" applyAlignment="1">
      <alignment horizontal="center" vertical="center" shrinkToFit="1"/>
    </xf>
    <xf numFmtId="38" fontId="11" fillId="0" borderId="58" xfId="1" applyFont="1" applyBorder="1" applyAlignment="1">
      <alignment horizontal="center" vertical="center"/>
    </xf>
    <xf numFmtId="38" fontId="11" fillId="0" borderId="43" xfId="1" applyFont="1" applyBorder="1" applyAlignment="1">
      <alignment horizontal="center" vertical="center"/>
    </xf>
    <xf numFmtId="0" fontId="11" fillId="0" borderId="404" xfId="0" applyFont="1" applyBorder="1">
      <alignment vertical="center"/>
    </xf>
    <xf numFmtId="38" fontId="11" fillId="0" borderId="17" xfId="1" applyFont="1" applyFill="1" applyBorder="1" applyProtection="1">
      <alignment vertical="center"/>
      <protection locked="0"/>
    </xf>
    <xf numFmtId="38" fontId="11" fillId="0" borderId="17" xfId="1" applyFont="1" applyBorder="1" applyProtection="1">
      <alignment vertical="center"/>
      <protection locked="0"/>
    </xf>
    <xf numFmtId="38" fontId="11" fillId="9" borderId="17" xfId="1" applyFont="1" applyFill="1" applyBorder="1" applyProtection="1">
      <alignment vertical="center"/>
      <protection locked="0"/>
    </xf>
    <xf numFmtId="38" fontId="11" fillId="0" borderId="59" xfId="1" applyFont="1" applyBorder="1" applyAlignment="1">
      <alignment horizontal="center" vertical="center"/>
    </xf>
    <xf numFmtId="0" fontId="11" fillId="6" borderId="64" xfId="0" applyFont="1" applyFill="1" applyBorder="1" applyAlignment="1">
      <alignment horizontal="center" vertical="center"/>
    </xf>
    <xf numFmtId="0" fontId="11" fillId="0" borderId="58" xfId="0" applyFont="1" applyBorder="1" applyAlignment="1">
      <alignment horizontal="center" vertical="center"/>
    </xf>
    <xf numFmtId="38" fontId="11" fillId="6" borderId="16" xfId="1" applyFont="1" applyFill="1" applyBorder="1">
      <alignment vertical="center"/>
    </xf>
    <xf numFmtId="38" fontId="11" fillId="6" borderId="16" xfId="1" applyFont="1" applyFill="1" applyBorder="1" applyAlignment="1">
      <alignment horizontal="right" vertical="center" shrinkToFit="1"/>
    </xf>
    <xf numFmtId="38" fontId="11" fillId="0" borderId="43" xfId="1" applyFont="1" applyBorder="1">
      <alignment vertical="center"/>
    </xf>
    <xf numFmtId="0" fontId="12" fillId="0" borderId="408" xfId="0" applyFont="1" applyBorder="1" applyAlignment="1">
      <alignment horizontal="right" vertical="center"/>
    </xf>
    <xf numFmtId="0" fontId="11" fillId="0" borderId="409" xfId="0" applyFont="1" applyBorder="1" applyAlignment="1">
      <alignment horizontal="center" vertical="center"/>
    </xf>
    <xf numFmtId="0" fontId="40" fillId="0" borderId="410" xfId="0" applyFont="1" applyBorder="1" applyAlignment="1">
      <alignment horizontal="left" vertical="center" shrinkToFit="1"/>
    </xf>
    <xf numFmtId="38" fontId="11" fillId="0" borderId="204" xfId="1" applyFont="1" applyBorder="1">
      <alignment vertical="center"/>
    </xf>
    <xf numFmtId="38" fontId="11" fillId="0" borderId="0" xfId="1" applyFont="1" applyBorder="1" applyAlignment="1">
      <alignment horizontal="center" vertical="center"/>
    </xf>
    <xf numFmtId="0" fontId="11" fillId="0" borderId="26" xfId="0" applyFont="1" applyBorder="1">
      <alignment vertical="center"/>
    </xf>
    <xf numFmtId="38" fontId="11" fillId="0" borderId="4" xfId="1" applyFont="1" applyFill="1" applyBorder="1" applyProtection="1">
      <alignment vertical="center"/>
      <protection locked="0"/>
    </xf>
    <xf numFmtId="38" fontId="11" fillId="0" borderId="4" xfId="1" applyFont="1" applyBorder="1" applyProtection="1">
      <alignment vertical="center"/>
      <protection locked="0"/>
    </xf>
    <xf numFmtId="38" fontId="11" fillId="0" borderId="205" xfId="1" applyFont="1" applyBorder="1">
      <alignment vertical="center"/>
    </xf>
    <xf numFmtId="38" fontId="41" fillId="6" borderId="16" xfId="1" applyFont="1" applyFill="1" applyBorder="1">
      <alignment vertical="center"/>
    </xf>
    <xf numFmtId="38" fontId="11" fillId="6" borderId="58" xfId="1" applyFont="1" applyFill="1" applyBorder="1">
      <alignment vertical="center"/>
    </xf>
    <xf numFmtId="179" fontId="24" fillId="6" borderId="16" xfId="1" applyNumberFormat="1" applyFont="1" applyFill="1" applyBorder="1" applyAlignment="1">
      <alignment horizontal="center" vertical="center"/>
    </xf>
    <xf numFmtId="179" fontId="24" fillId="0" borderId="58" xfId="1" applyNumberFormat="1" applyFont="1" applyBorder="1" applyAlignment="1">
      <alignment horizontal="center" vertical="center"/>
    </xf>
    <xf numFmtId="38" fontId="11" fillId="0" borderId="4" xfId="1" applyFont="1" applyBorder="1" applyAlignment="1" applyProtection="1">
      <alignment horizontal="right" vertical="center"/>
      <protection locked="0"/>
    </xf>
    <xf numFmtId="38" fontId="11" fillId="0" borderId="130" xfId="1" applyFont="1" applyBorder="1">
      <alignment vertical="center"/>
    </xf>
    <xf numFmtId="0" fontId="11" fillId="6" borderId="200" xfId="0" applyFont="1" applyFill="1" applyBorder="1" applyAlignment="1">
      <alignment horizontal="center" vertical="center"/>
    </xf>
    <xf numFmtId="38" fontId="11" fillId="6" borderId="57" xfId="1" applyFont="1" applyFill="1" applyBorder="1" applyAlignment="1">
      <alignment horizontal="right" vertical="center"/>
    </xf>
    <xf numFmtId="0" fontId="11" fillId="0" borderId="58" xfId="0" applyFont="1" applyBorder="1" applyAlignment="1">
      <alignment horizontal="right" vertical="center"/>
    </xf>
    <xf numFmtId="38" fontId="11" fillId="9" borderId="4" xfId="1" applyFont="1" applyFill="1" applyBorder="1" applyProtection="1">
      <alignment vertical="center"/>
      <protection locked="0"/>
    </xf>
    <xf numFmtId="0" fontId="11" fillId="0" borderId="430" xfId="0" applyFont="1" applyBorder="1" applyAlignment="1" applyProtection="1">
      <alignment vertical="center" shrinkToFit="1"/>
      <protection locked="0"/>
    </xf>
    <xf numFmtId="0" fontId="11" fillId="0" borderId="5" xfId="0" applyFont="1" applyBorder="1" applyAlignment="1" applyProtection="1">
      <alignment vertical="center" shrinkToFit="1"/>
      <protection locked="0"/>
    </xf>
    <xf numFmtId="0" fontId="24" fillId="0" borderId="26" xfId="0" applyFont="1" applyBorder="1" applyProtection="1">
      <alignment vertical="center"/>
      <protection locked="0"/>
    </xf>
    <xf numFmtId="0" fontId="24" fillId="0" borderId="393" xfId="0" applyFont="1" applyBorder="1">
      <alignment vertical="center"/>
    </xf>
    <xf numFmtId="0" fontId="33" fillId="0" borderId="26" xfId="0" applyFont="1" applyBorder="1" applyProtection="1">
      <alignment vertical="center"/>
      <protection locked="0"/>
    </xf>
    <xf numFmtId="38" fontId="11" fillId="6" borderId="57" xfId="1" applyFont="1" applyFill="1" applyBorder="1">
      <alignment vertical="center"/>
    </xf>
    <xf numFmtId="38" fontId="41" fillId="6" borderId="57" xfId="1" applyFont="1" applyFill="1" applyBorder="1">
      <alignment vertical="center"/>
    </xf>
    <xf numFmtId="38" fontId="11" fillId="6" borderId="47" xfId="1" applyFont="1" applyFill="1" applyBorder="1">
      <alignment vertical="center"/>
    </xf>
    <xf numFmtId="38" fontId="11" fillId="0" borderId="433" xfId="1" applyFont="1" applyBorder="1">
      <alignment vertical="center"/>
    </xf>
    <xf numFmtId="179" fontId="24" fillId="6" borderId="7" xfId="1" applyNumberFormat="1" applyFont="1" applyFill="1" applyBorder="1" applyAlignment="1">
      <alignment horizontal="center" vertical="center"/>
    </xf>
    <xf numFmtId="179" fontId="42" fillId="6" borderId="125" xfId="1" applyNumberFormat="1" applyFont="1" applyFill="1" applyBorder="1" applyAlignment="1">
      <alignment horizontal="center" vertical="center"/>
    </xf>
    <xf numFmtId="179" fontId="24" fillId="0" borderId="43" xfId="1" applyNumberFormat="1" applyFont="1" applyBorder="1" applyAlignment="1">
      <alignment horizontal="center" vertical="center"/>
    </xf>
    <xf numFmtId="179" fontId="24" fillId="0" borderId="125" xfId="1" applyNumberFormat="1" applyFont="1" applyBorder="1" applyAlignment="1">
      <alignment horizontal="center" vertical="center"/>
    </xf>
    <xf numFmtId="179" fontId="11" fillId="0" borderId="0" xfId="1" applyNumberFormat="1" applyFont="1" applyBorder="1" applyAlignment="1">
      <alignment horizontal="center" vertical="center"/>
    </xf>
    <xf numFmtId="0" fontId="11" fillId="0" borderId="129" xfId="0" applyFont="1" applyBorder="1">
      <alignment vertical="center"/>
    </xf>
    <xf numFmtId="0" fontId="11" fillId="0" borderId="25" xfId="0" applyFont="1" applyFill="1" applyBorder="1" applyProtection="1">
      <alignment vertical="center"/>
      <protection locked="0"/>
    </xf>
    <xf numFmtId="0" fontId="11" fillId="9" borderId="25" xfId="0" applyFont="1" applyFill="1" applyBorder="1" applyProtection="1">
      <alignment vertical="center"/>
      <protection locked="0"/>
    </xf>
    <xf numFmtId="0" fontId="11" fillId="0" borderId="58" xfId="0" applyFont="1" applyBorder="1">
      <alignment vertical="center"/>
    </xf>
    <xf numFmtId="0" fontId="11" fillId="6" borderId="16" xfId="0" applyFont="1" applyFill="1" applyBorder="1">
      <alignment vertical="center"/>
    </xf>
    <xf numFmtId="0" fontId="11" fillId="0" borderId="43" xfId="0" applyFont="1" applyBorder="1">
      <alignment vertical="center"/>
    </xf>
    <xf numFmtId="0" fontId="11" fillId="0" borderId="58" xfId="0" applyFont="1" applyFill="1" applyBorder="1" applyProtection="1">
      <alignment vertical="center"/>
      <protection locked="0"/>
    </xf>
    <xf numFmtId="0" fontId="11" fillId="9" borderId="58" xfId="0" applyFont="1" applyFill="1" applyBorder="1" applyProtection="1">
      <alignment vertical="center"/>
      <protection locked="0"/>
    </xf>
    <xf numFmtId="0" fontId="41" fillId="6" borderId="58" xfId="0" applyFont="1" applyFill="1" applyBorder="1">
      <alignment vertical="center"/>
    </xf>
    <xf numFmtId="178" fontId="24" fillId="6" borderId="16" xfId="0" applyNumberFormat="1" applyFont="1" applyFill="1" applyBorder="1" applyAlignment="1">
      <alignment horizontal="center" vertical="center"/>
    </xf>
    <xf numFmtId="0" fontId="41" fillId="6" borderId="17" xfId="0" applyFont="1" applyFill="1" applyBorder="1">
      <alignment vertical="center"/>
    </xf>
    <xf numFmtId="0" fontId="11" fillId="6" borderId="16" xfId="0" applyFont="1" applyFill="1" applyBorder="1" applyProtection="1">
      <alignment vertical="center"/>
    </xf>
    <xf numFmtId="0" fontId="11" fillId="6" borderId="47" xfId="0" applyFont="1" applyFill="1" applyBorder="1">
      <alignment vertical="center"/>
    </xf>
    <xf numFmtId="178" fontId="24" fillId="6" borderId="59" xfId="0" applyNumberFormat="1" applyFont="1" applyFill="1" applyBorder="1" applyAlignment="1">
      <alignment horizontal="center" vertical="center"/>
    </xf>
    <xf numFmtId="0" fontId="11" fillId="0" borderId="409" xfId="0" applyFont="1" applyBorder="1">
      <alignment vertical="center"/>
    </xf>
    <xf numFmtId="0" fontId="11" fillId="0" borderId="409" xfId="0" applyFont="1" applyFill="1" applyBorder="1" applyProtection="1">
      <alignment vertical="center"/>
      <protection locked="0"/>
    </xf>
    <xf numFmtId="0" fontId="11" fillId="9" borderId="409" xfId="0" applyFont="1" applyFill="1" applyBorder="1" applyProtection="1">
      <alignment vertical="center"/>
      <protection locked="0"/>
    </xf>
    <xf numFmtId="38" fontId="11" fillId="6" borderId="16" xfId="0" applyNumberFormat="1" applyFont="1" applyFill="1" applyBorder="1">
      <alignment vertical="center"/>
    </xf>
    <xf numFmtId="0" fontId="11" fillId="9" borderId="0" xfId="0" applyFont="1" applyFill="1" applyBorder="1" applyProtection="1">
      <alignment vertical="center"/>
      <protection locked="0"/>
    </xf>
    <xf numFmtId="38" fontId="41" fillId="6" borderId="57" xfId="0" applyNumberFormat="1" applyFont="1" applyFill="1" applyBorder="1">
      <alignment vertical="center"/>
    </xf>
    <xf numFmtId="38" fontId="11" fillId="6" borderId="57" xfId="0" applyNumberFormat="1" applyFont="1" applyFill="1" applyBorder="1">
      <alignment vertical="center"/>
    </xf>
    <xf numFmtId="0" fontId="11" fillId="6" borderId="203" xfId="0" applyFont="1" applyFill="1" applyBorder="1" applyAlignment="1">
      <alignment horizontal="center" vertical="center"/>
    </xf>
    <xf numFmtId="0" fontId="11" fillId="6" borderId="203" xfId="0" applyFont="1" applyFill="1" applyBorder="1">
      <alignment vertical="center"/>
    </xf>
    <xf numFmtId="38" fontId="11" fillId="5" borderId="47" xfId="0" applyNumberFormat="1" applyFont="1" applyFill="1" applyBorder="1">
      <alignment vertical="center"/>
    </xf>
    <xf numFmtId="0" fontId="11" fillId="6" borderId="198" xfId="0" applyFont="1" applyFill="1" applyBorder="1" applyAlignment="1">
      <alignment horizontal="center" vertical="center"/>
    </xf>
    <xf numFmtId="178" fontId="24" fillId="6" borderId="198" xfId="0" applyNumberFormat="1" applyFont="1" applyFill="1" applyBorder="1" applyAlignment="1">
      <alignment horizontal="center" vertical="center"/>
    </xf>
    <xf numFmtId="178" fontId="24" fillId="0" borderId="0" xfId="0" applyNumberFormat="1" applyFont="1" applyBorder="1" applyAlignment="1">
      <alignment horizontal="center" vertical="center"/>
    </xf>
    <xf numFmtId="178" fontId="24" fillId="5" borderId="47" xfId="0" applyNumberFormat="1" applyFont="1" applyFill="1" applyBorder="1" applyAlignment="1">
      <alignment horizontal="center" vertical="center"/>
    </xf>
    <xf numFmtId="0" fontId="33" fillId="0" borderId="43" xfId="0" applyFont="1" applyFill="1" applyBorder="1" applyAlignment="1">
      <alignment horizontal="center" vertical="center" shrinkToFit="1"/>
    </xf>
    <xf numFmtId="0" fontId="20" fillId="8" borderId="0" xfId="0" applyFont="1" applyFill="1">
      <alignment vertical="center"/>
    </xf>
    <xf numFmtId="0" fontId="11" fillId="0" borderId="0" xfId="0" applyFont="1" applyAlignment="1">
      <alignment horizontal="center" vertical="center"/>
    </xf>
    <xf numFmtId="49" fontId="3" fillId="0" borderId="442" xfId="0" applyNumberFormat="1" applyFont="1" applyFill="1" applyBorder="1" applyAlignment="1" applyProtection="1">
      <alignment horizontal="center" vertical="center"/>
      <protection locked="0"/>
    </xf>
    <xf numFmtId="0" fontId="11" fillId="0" borderId="442" xfId="0" applyNumberFormat="1" applyFont="1" applyFill="1" applyBorder="1" applyAlignment="1" applyProtection="1">
      <alignment vertical="center" shrinkToFit="1"/>
    </xf>
    <xf numFmtId="0" fontId="3" fillId="0" borderId="442" xfId="0" applyFont="1" applyFill="1" applyBorder="1" applyAlignment="1" applyProtection="1">
      <alignment horizontal="center" vertical="center"/>
      <protection locked="0"/>
    </xf>
    <xf numFmtId="0" fontId="12" fillId="0" borderId="442" xfId="0" applyFont="1" applyFill="1" applyBorder="1" applyAlignment="1" applyProtection="1">
      <alignment vertical="center" shrinkToFit="1"/>
      <protection locked="0"/>
    </xf>
    <xf numFmtId="38" fontId="3" fillId="0" borderId="442" xfId="1" applyFont="1" applyFill="1" applyBorder="1" applyAlignment="1" applyProtection="1">
      <alignment horizontal="right" vertical="center"/>
      <protection locked="0"/>
    </xf>
    <xf numFmtId="38" fontId="3" fillId="0" borderId="442" xfId="1" applyFont="1" applyFill="1" applyBorder="1" applyAlignment="1" applyProtection="1">
      <alignment horizontal="right" vertical="center"/>
    </xf>
    <xf numFmtId="0" fontId="19" fillId="0" borderId="442" xfId="0" applyFont="1" applyFill="1" applyBorder="1" applyAlignment="1" applyProtection="1">
      <alignment vertical="center" shrinkToFit="1"/>
      <protection locked="0"/>
    </xf>
    <xf numFmtId="0" fontId="3" fillId="0" borderId="0" xfId="0" applyFont="1" applyFill="1" applyBorder="1" applyAlignment="1">
      <alignment vertical="center"/>
    </xf>
    <xf numFmtId="49" fontId="3" fillId="0" borderId="0" xfId="0" applyNumberFormat="1"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12" fillId="0" borderId="0" xfId="0" applyFont="1" applyFill="1" applyBorder="1" applyAlignment="1" applyProtection="1">
      <alignment vertical="center" shrinkToFit="1"/>
      <protection locked="0"/>
    </xf>
    <xf numFmtId="38" fontId="3" fillId="0" borderId="0" xfId="1" applyFont="1" applyFill="1" applyBorder="1" applyAlignment="1" applyProtection="1">
      <alignment horizontal="right" vertical="center"/>
      <protection locked="0"/>
    </xf>
    <xf numFmtId="38" fontId="3" fillId="0" borderId="0" xfId="1" applyFont="1" applyFill="1" applyBorder="1" applyAlignment="1" applyProtection="1">
      <alignment horizontal="right" vertical="center"/>
    </xf>
    <xf numFmtId="0" fontId="19" fillId="0" borderId="0" xfId="0" applyFont="1" applyFill="1" applyBorder="1" applyAlignment="1" applyProtection="1">
      <alignment vertical="center" shrinkToFit="1"/>
      <protection locked="0"/>
    </xf>
    <xf numFmtId="0" fontId="12" fillId="0" borderId="0" xfId="0" applyFont="1" applyFill="1" applyBorder="1" applyAlignment="1" applyProtection="1">
      <alignment horizontal="left" vertical="center" shrinkToFit="1"/>
      <protection locked="0"/>
    </xf>
    <xf numFmtId="38" fontId="7" fillId="0" borderId="0" xfId="1" applyFont="1" applyFill="1" applyBorder="1" applyAlignment="1" applyProtection="1">
      <alignment horizontal="right" vertical="center"/>
      <protection locked="0"/>
    </xf>
    <xf numFmtId="49"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xf>
    <xf numFmtId="0" fontId="5" fillId="0" borderId="0" xfId="0" applyFont="1" applyFill="1" applyBorder="1" applyAlignment="1">
      <alignment vertical="center"/>
    </xf>
    <xf numFmtId="0" fontId="8" fillId="0" borderId="0" xfId="0" applyFont="1" applyAlignment="1">
      <alignment horizontal="left" vertical="center"/>
    </xf>
    <xf numFmtId="0" fontId="11" fillId="0" borderId="16" xfId="0" applyFont="1" applyBorder="1" applyAlignment="1">
      <alignment horizontal="center" vertical="center" shrinkToFit="1"/>
    </xf>
    <xf numFmtId="0" fontId="11" fillId="0" borderId="444" xfId="0" applyFont="1" applyBorder="1" applyAlignment="1">
      <alignment horizontal="center" vertical="center"/>
    </xf>
    <xf numFmtId="0" fontId="11" fillId="0" borderId="324" xfId="0" applyFont="1" applyBorder="1" applyAlignment="1" applyProtection="1">
      <alignment horizontal="center" vertical="center" shrinkToFit="1"/>
      <protection locked="0"/>
    </xf>
    <xf numFmtId="0" fontId="11" fillId="5" borderId="324" xfId="0" applyFont="1" applyFill="1" applyBorder="1" applyAlignment="1">
      <alignment vertical="center" shrinkToFit="1"/>
    </xf>
    <xf numFmtId="38" fontId="11" fillId="0" borderId="324" xfId="1" applyFont="1" applyBorder="1" applyAlignment="1" applyProtection="1">
      <alignment vertical="center" shrinkToFit="1"/>
      <protection locked="0"/>
    </xf>
    <xf numFmtId="0" fontId="11" fillId="0" borderId="325" xfId="0" applyFont="1" applyBorder="1" applyAlignment="1" applyProtection="1">
      <alignment vertical="center" shrinkToFit="1"/>
      <protection locked="0"/>
    </xf>
    <xf numFmtId="0" fontId="11" fillId="0" borderId="248" xfId="0" applyFont="1" applyBorder="1" applyAlignment="1" applyProtection="1">
      <alignment horizontal="center" vertical="center" shrinkToFit="1"/>
      <protection locked="0"/>
    </xf>
    <xf numFmtId="0" fontId="11" fillId="5" borderId="248" xfId="0" applyFont="1" applyFill="1" applyBorder="1" applyAlignment="1">
      <alignment vertical="center" shrinkToFit="1"/>
    </xf>
    <xf numFmtId="38" fontId="11" fillId="0" borderId="248" xfId="1" applyFont="1" applyBorder="1" applyAlignment="1" applyProtection="1">
      <alignment vertical="center" shrinkToFit="1"/>
      <protection locked="0"/>
    </xf>
    <xf numFmtId="0" fontId="11" fillId="0" borderId="8" xfId="0" applyFont="1" applyBorder="1" applyAlignment="1" applyProtection="1">
      <alignment vertical="center" shrinkToFit="1"/>
      <protection locked="0"/>
    </xf>
    <xf numFmtId="0" fontId="11" fillId="0" borderId="326" xfId="0" applyFont="1" applyBorder="1" applyAlignment="1" applyProtection="1">
      <alignment horizontal="center" vertical="center" shrinkToFit="1"/>
      <protection locked="0"/>
    </xf>
    <xf numFmtId="0" fontId="11" fillId="5" borderId="326" xfId="0" applyFont="1" applyFill="1" applyBorder="1" applyAlignment="1">
      <alignment vertical="center" shrinkToFit="1"/>
    </xf>
    <xf numFmtId="38" fontId="11" fillId="0" borderId="326" xfId="1" applyFont="1" applyBorder="1" applyAlignment="1" applyProtection="1">
      <alignment vertical="center" shrinkToFit="1"/>
      <protection locked="0"/>
    </xf>
    <xf numFmtId="0" fontId="11" fillId="0" borderId="6" xfId="0" applyFont="1" applyBorder="1" applyAlignment="1" applyProtection="1">
      <alignment vertical="center" shrinkToFit="1"/>
      <protection locked="0"/>
    </xf>
    <xf numFmtId="49" fontId="11" fillId="0" borderId="0" xfId="0" applyNumberFormat="1" applyFont="1" applyAlignment="1" applyProtection="1">
      <alignment horizontal="center" vertical="center"/>
    </xf>
    <xf numFmtId="38" fontId="11" fillId="0" borderId="0" xfId="1" applyFont="1" applyProtection="1">
      <alignment vertical="center"/>
    </xf>
    <xf numFmtId="0" fontId="12" fillId="0" borderId="443" xfId="0" applyFont="1" applyBorder="1" applyProtection="1">
      <alignment vertical="center"/>
    </xf>
    <xf numFmtId="0" fontId="12" fillId="0" borderId="444" xfId="0" applyFont="1" applyBorder="1" applyAlignment="1" applyProtection="1">
      <alignment horizontal="center" vertical="center"/>
    </xf>
    <xf numFmtId="0" fontId="11" fillId="0" borderId="444" xfId="0" applyFont="1" applyBorder="1" applyAlignment="1" applyProtection="1">
      <alignment horizontal="center" vertical="center" shrinkToFit="1"/>
    </xf>
    <xf numFmtId="0" fontId="11" fillId="0" borderId="445" xfId="0" applyFont="1" applyBorder="1" applyAlignment="1" applyProtection="1">
      <alignment horizontal="center" vertical="center"/>
    </xf>
    <xf numFmtId="49" fontId="11" fillId="0" borderId="1" xfId="0" applyNumberFormat="1" applyFont="1" applyBorder="1" applyAlignment="1" applyProtection="1">
      <alignment horizontal="center" vertical="center"/>
      <protection locked="0"/>
    </xf>
    <xf numFmtId="0" fontId="11" fillId="0" borderId="324" xfId="0" applyFont="1" applyBorder="1" applyProtection="1">
      <alignment vertical="center"/>
      <protection locked="0"/>
    </xf>
    <xf numFmtId="38" fontId="11" fillId="0" borderId="324" xfId="1" applyFont="1" applyBorder="1" applyProtection="1">
      <alignment vertical="center"/>
      <protection locked="0"/>
    </xf>
    <xf numFmtId="49" fontId="11" fillId="0" borderId="324" xfId="0" applyNumberFormat="1" applyFont="1" applyBorder="1" applyAlignment="1" applyProtection="1">
      <alignment horizontal="center" vertical="center"/>
      <protection locked="0"/>
    </xf>
    <xf numFmtId="0" fontId="11" fillId="0" borderId="450" xfId="0" applyFont="1" applyBorder="1" applyProtection="1">
      <alignment vertical="center"/>
      <protection locked="0"/>
    </xf>
    <xf numFmtId="0" fontId="11" fillId="0" borderId="1" xfId="0" applyFont="1" applyBorder="1" applyProtection="1">
      <alignment vertical="center"/>
      <protection locked="0"/>
    </xf>
    <xf numFmtId="0" fontId="11" fillId="0" borderId="324" xfId="0" applyFont="1" applyBorder="1" applyAlignment="1" applyProtection="1">
      <alignment horizontal="center" vertical="center"/>
      <protection locked="0"/>
    </xf>
    <xf numFmtId="0" fontId="11" fillId="6" borderId="325" xfId="0" applyFont="1" applyFill="1" applyBorder="1" applyAlignment="1" applyProtection="1">
      <alignment vertical="center" shrinkToFit="1"/>
    </xf>
    <xf numFmtId="0" fontId="11" fillId="0" borderId="2" xfId="0" applyFont="1" applyBorder="1" applyAlignment="1" applyProtection="1">
      <alignment vertical="center" shrinkToFit="1"/>
      <protection locked="0"/>
    </xf>
    <xf numFmtId="38" fontId="11" fillId="0" borderId="0" xfId="0" applyNumberFormat="1" applyFont="1" applyProtection="1">
      <alignment vertical="center"/>
    </xf>
    <xf numFmtId="49" fontId="11" fillId="0" borderId="3" xfId="0" applyNumberFormat="1" applyFont="1" applyBorder="1" applyAlignment="1" applyProtection="1">
      <alignment horizontal="center" vertical="center"/>
      <protection locked="0"/>
    </xf>
    <xf numFmtId="0" fontId="11" fillId="0" borderId="248" xfId="0" applyFont="1" applyBorder="1" applyProtection="1">
      <alignment vertical="center"/>
      <protection locked="0"/>
    </xf>
    <xf numFmtId="38" fontId="11" fillId="0" borderId="248" xfId="1" applyFont="1" applyBorder="1" applyProtection="1">
      <alignment vertical="center"/>
      <protection locked="0"/>
    </xf>
    <xf numFmtId="49" fontId="11" fillId="0" borderId="248" xfId="0" applyNumberFormat="1" applyFont="1" applyBorder="1" applyAlignment="1" applyProtection="1">
      <alignment horizontal="center" vertical="center"/>
      <protection locked="0"/>
    </xf>
    <xf numFmtId="0" fontId="11" fillId="0" borderId="451" xfId="0" applyFont="1" applyBorder="1" applyProtection="1">
      <alignment vertical="center"/>
      <protection locked="0"/>
    </xf>
    <xf numFmtId="0" fontId="11" fillId="0" borderId="3" xfId="0" applyFont="1" applyBorder="1" applyProtection="1">
      <alignment vertical="center"/>
      <protection locked="0"/>
    </xf>
    <xf numFmtId="0" fontId="11" fillId="0" borderId="248" xfId="0" applyFont="1" applyBorder="1" applyAlignment="1" applyProtection="1">
      <alignment horizontal="center" vertical="center"/>
      <protection locked="0"/>
    </xf>
    <xf numFmtId="0" fontId="11" fillId="6" borderId="8" xfId="0" applyFont="1" applyFill="1" applyBorder="1" applyAlignment="1" applyProtection="1">
      <alignment vertical="center" shrinkToFit="1"/>
    </xf>
    <xf numFmtId="0" fontId="11" fillId="0" borderId="4" xfId="0" applyFont="1" applyBorder="1" applyAlignment="1" applyProtection="1">
      <alignment vertical="center" shrinkToFit="1"/>
      <protection locked="0"/>
    </xf>
    <xf numFmtId="49" fontId="11" fillId="0" borderId="9" xfId="0" applyNumberFormat="1" applyFont="1" applyBorder="1" applyAlignment="1" applyProtection="1">
      <alignment horizontal="center" vertical="center"/>
      <protection locked="0"/>
    </xf>
    <xf numFmtId="0" fontId="11" fillId="0" borderId="412" xfId="0" applyFont="1" applyBorder="1" applyProtection="1">
      <alignment vertical="center"/>
      <protection locked="0"/>
    </xf>
    <xf numFmtId="38" fontId="11" fillId="0" borderId="412" xfId="1" applyFont="1" applyBorder="1" applyProtection="1">
      <alignment vertical="center"/>
      <protection locked="0"/>
    </xf>
    <xf numFmtId="49" fontId="11" fillId="0" borderId="412" xfId="0" applyNumberFormat="1" applyFont="1" applyBorder="1" applyAlignment="1" applyProtection="1">
      <alignment horizontal="center" vertical="center"/>
      <protection locked="0"/>
    </xf>
    <xf numFmtId="0" fontId="11" fillId="0" borderId="452" xfId="0" applyFont="1" applyBorder="1" applyProtection="1">
      <alignment vertical="center"/>
      <protection locked="0"/>
    </xf>
    <xf numFmtId="0" fontId="11" fillId="0" borderId="9" xfId="0" applyFont="1" applyBorder="1" applyProtection="1">
      <alignment vertical="center"/>
      <protection locked="0"/>
    </xf>
    <xf numFmtId="0" fontId="11" fillId="0" borderId="412" xfId="0" applyFont="1" applyBorder="1" applyAlignment="1" applyProtection="1">
      <alignment horizontal="center" vertical="center"/>
      <protection locked="0"/>
    </xf>
    <xf numFmtId="0" fontId="11" fillId="6" borderId="453" xfId="0" applyFont="1" applyFill="1" applyBorder="1" applyAlignment="1" applyProtection="1">
      <alignment vertical="center" shrinkToFit="1"/>
    </xf>
    <xf numFmtId="0" fontId="11" fillId="0" borderId="17" xfId="0" applyFont="1" applyBorder="1" applyAlignment="1" applyProtection="1">
      <alignment vertical="center" shrinkToFit="1"/>
      <protection locked="0"/>
    </xf>
    <xf numFmtId="0" fontId="11" fillId="0" borderId="0" xfId="0" applyFont="1" applyAlignment="1" applyProtection="1">
      <alignment horizontal="right" vertical="center"/>
    </xf>
    <xf numFmtId="49" fontId="11" fillId="0" borderId="24" xfId="0" applyNumberFormat="1" applyFont="1" applyBorder="1" applyAlignment="1" applyProtection="1">
      <alignment horizontal="center" vertical="center"/>
      <protection locked="0"/>
    </xf>
    <xf numFmtId="0" fontId="11" fillId="0" borderId="355" xfId="0" applyFont="1" applyBorder="1" applyProtection="1">
      <alignment vertical="center"/>
      <protection locked="0"/>
    </xf>
    <xf numFmtId="38" fontId="11" fillId="0" borderId="355" xfId="1" applyFont="1" applyBorder="1" applyProtection="1">
      <alignment vertical="center"/>
      <protection locked="0"/>
    </xf>
    <xf numFmtId="49" fontId="11" fillId="0" borderId="355" xfId="0" applyNumberFormat="1" applyFont="1" applyBorder="1" applyAlignment="1" applyProtection="1">
      <alignment horizontal="center" vertical="center"/>
      <protection locked="0"/>
    </xf>
    <xf numFmtId="0" fontId="11" fillId="0" borderId="447" xfId="0" applyFont="1" applyBorder="1" applyProtection="1">
      <alignment vertical="center"/>
      <protection locked="0"/>
    </xf>
    <xf numFmtId="0" fontId="11" fillId="0" borderId="24" xfId="0" applyFont="1" applyBorder="1" applyProtection="1">
      <alignment vertical="center"/>
      <protection locked="0"/>
    </xf>
    <xf numFmtId="0" fontId="11" fillId="0" borderId="355" xfId="0" applyFont="1" applyBorder="1" applyAlignment="1" applyProtection="1">
      <alignment horizontal="center" vertical="center"/>
      <protection locked="0"/>
    </xf>
    <xf numFmtId="0" fontId="11" fillId="6" borderId="27" xfId="0" applyFont="1" applyFill="1" applyBorder="1" applyAlignment="1" applyProtection="1">
      <alignment vertical="center" shrinkToFit="1"/>
    </xf>
    <xf numFmtId="0" fontId="11" fillId="0" borderId="25" xfId="0" applyFont="1" applyBorder="1" applyAlignment="1" applyProtection="1">
      <alignment vertical="center" shrinkToFit="1"/>
      <protection locked="0"/>
    </xf>
    <xf numFmtId="49" fontId="11" fillId="0" borderId="5" xfId="0" applyNumberFormat="1" applyFont="1" applyBorder="1" applyAlignment="1" applyProtection="1">
      <alignment horizontal="center" vertical="center"/>
      <protection locked="0"/>
    </xf>
    <xf numFmtId="0" fontId="11" fillId="0" borderId="326" xfId="0" applyFont="1" applyBorder="1" applyProtection="1">
      <alignment vertical="center"/>
      <protection locked="0"/>
    </xf>
    <xf numFmtId="38" fontId="11" fillId="0" borderId="326" xfId="1" applyFont="1" applyBorder="1" applyProtection="1">
      <alignment vertical="center"/>
      <protection locked="0"/>
    </xf>
    <xf numFmtId="49" fontId="11" fillId="0" borderId="326" xfId="0" applyNumberFormat="1" applyFont="1" applyBorder="1" applyAlignment="1" applyProtection="1">
      <alignment horizontal="center" vertical="center"/>
      <protection locked="0"/>
    </xf>
    <xf numFmtId="0" fontId="11" fillId="0" borderId="454" xfId="0" applyFont="1" applyBorder="1" applyProtection="1">
      <alignment vertical="center"/>
      <protection locked="0"/>
    </xf>
    <xf numFmtId="0" fontId="11" fillId="0" borderId="5" xfId="0" applyFont="1" applyBorder="1" applyProtection="1">
      <alignment vertical="center"/>
      <protection locked="0"/>
    </xf>
    <xf numFmtId="0" fontId="11" fillId="0" borderId="326" xfId="0" applyFont="1" applyBorder="1" applyAlignment="1" applyProtection="1">
      <alignment horizontal="center" vertical="center"/>
      <protection locked="0"/>
    </xf>
    <xf numFmtId="0" fontId="11" fillId="6" borderId="6" xfId="0" applyFont="1" applyFill="1" applyBorder="1" applyAlignment="1" applyProtection="1">
      <alignment vertical="center" shrinkToFit="1"/>
    </xf>
    <xf numFmtId="0" fontId="11" fillId="0" borderId="7" xfId="0" applyFont="1" applyBorder="1" applyAlignment="1" applyProtection="1">
      <alignment vertical="center" shrinkToFit="1"/>
      <protection locked="0"/>
    </xf>
    <xf numFmtId="38" fontId="11" fillId="0" borderId="47" xfId="1" applyFont="1" applyBorder="1" applyAlignment="1" applyProtection="1">
      <alignment vertical="center"/>
    </xf>
    <xf numFmtId="0" fontId="11" fillId="0" borderId="456" xfId="0" applyFont="1" applyBorder="1" applyAlignment="1" applyProtection="1">
      <alignment vertical="center"/>
    </xf>
    <xf numFmtId="0" fontId="11" fillId="0" borderId="457" xfId="0" applyFont="1" applyBorder="1" applyProtection="1">
      <alignment vertical="center"/>
    </xf>
    <xf numFmtId="0" fontId="11" fillId="0" borderId="0" xfId="0" applyFont="1" applyAlignment="1" applyProtection="1">
      <alignment vertical="center"/>
    </xf>
    <xf numFmtId="178" fontId="37" fillId="0" borderId="128" xfId="0" applyNumberFormat="1" applyFont="1" applyBorder="1" applyAlignment="1" applyProtection="1">
      <alignment horizontal="center" vertical="center" shrinkToFit="1"/>
    </xf>
    <xf numFmtId="0" fontId="21" fillId="0" borderId="58" xfId="0" applyFont="1" applyBorder="1" applyAlignment="1" applyProtection="1">
      <alignment horizontal="center" vertical="center"/>
    </xf>
    <xf numFmtId="0" fontId="21" fillId="0" borderId="462" xfId="0" applyFont="1" applyBorder="1" applyAlignment="1" applyProtection="1">
      <alignment horizontal="center" vertical="center"/>
    </xf>
    <xf numFmtId="38" fontId="21" fillId="0" borderId="4" xfId="1" applyFont="1" applyBorder="1" applyAlignment="1" applyProtection="1">
      <alignment horizontal="center" vertical="center"/>
    </xf>
    <xf numFmtId="0" fontId="11" fillId="0" borderId="25" xfId="0" applyFont="1" applyBorder="1" applyAlignment="1" applyProtection="1">
      <alignment horizontal="center" vertical="center"/>
    </xf>
    <xf numFmtId="0" fontId="11" fillId="0" borderId="124" xfId="0" applyFont="1" applyBorder="1" applyAlignment="1" applyProtection="1">
      <alignment horizontal="center" vertical="center"/>
    </xf>
    <xf numFmtId="0" fontId="11" fillId="0" borderId="16" xfId="0" applyFont="1" applyBorder="1" applyAlignment="1" applyProtection="1">
      <alignment horizontal="center" vertical="center"/>
    </xf>
    <xf numFmtId="0" fontId="21" fillId="0" borderId="59" xfId="0" applyFont="1" applyBorder="1" applyAlignment="1" applyProtection="1">
      <alignment horizontal="center" vertical="center" shrinkToFit="1"/>
    </xf>
    <xf numFmtId="38" fontId="11" fillId="0" borderId="0" xfId="1" applyFont="1" applyFill="1" applyBorder="1" applyAlignment="1" applyProtection="1">
      <alignment horizontal="right" vertical="center"/>
    </xf>
    <xf numFmtId="38" fontId="11" fillId="0" borderId="19" xfId="1" applyFont="1" applyFill="1" applyBorder="1" applyAlignment="1" applyProtection="1">
      <alignment horizontal="right" vertical="center"/>
    </xf>
    <xf numFmtId="177" fontId="23" fillId="0" borderId="19" xfId="1" applyNumberFormat="1" applyFont="1" applyFill="1" applyBorder="1" applyAlignment="1" applyProtection="1">
      <alignment horizontal="right" vertical="center"/>
    </xf>
    <xf numFmtId="0" fontId="11" fillId="0" borderId="57" xfId="0" applyFont="1" applyBorder="1" applyAlignment="1" applyProtection="1">
      <alignment horizontal="center" vertical="center" shrinkToFit="1"/>
    </xf>
    <xf numFmtId="0" fontId="11" fillId="0" borderId="463" xfId="0" applyFont="1" applyBorder="1" applyAlignment="1" applyProtection="1">
      <alignment horizontal="center" vertical="center" shrinkToFit="1"/>
    </xf>
    <xf numFmtId="38" fontId="11" fillId="0" borderId="464" xfId="1" applyFont="1" applyFill="1" applyBorder="1" applyAlignment="1" applyProtection="1">
      <alignment horizontal="right" vertical="center"/>
    </xf>
    <xf numFmtId="38" fontId="11" fillId="0" borderId="194" xfId="1" applyFont="1" applyFill="1" applyBorder="1" applyAlignment="1" applyProtection="1">
      <alignment horizontal="right" vertical="center"/>
    </xf>
    <xf numFmtId="38" fontId="11" fillId="0" borderId="465" xfId="1" applyFont="1" applyFill="1" applyBorder="1" applyAlignment="1" applyProtection="1">
      <alignment horizontal="right" vertical="center"/>
    </xf>
    <xf numFmtId="38" fontId="11" fillId="0" borderId="466" xfId="1" applyFont="1" applyFill="1" applyBorder="1" applyAlignment="1" applyProtection="1">
      <alignment horizontal="right" vertical="center"/>
    </xf>
    <xf numFmtId="38" fontId="24" fillId="0" borderId="59" xfId="1" applyFont="1" applyFill="1" applyBorder="1" applyAlignment="1" applyProtection="1">
      <alignment horizontal="right" vertical="center"/>
    </xf>
    <xf numFmtId="38" fontId="11" fillId="0" borderId="59" xfId="1" applyFont="1" applyBorder="1" applyAlignment="1" applyProtection="1">
      <alignment vertical="center" shrinkToFit="1"/>
    </xf>
    <xf numFmtId="38" fontId="11" fillId="0" borderId="16" xfId="1" applyFont="1" applyBorder="1" applyAlignment="1" applyProtection="1">
      <alignment vertical="center" shrinkToFit="1"/>
    </xf>
    <xf numFmtId="38" fontId="11" fillId="0" borderId="57" xfId="1" applyFont="1" applyBorder="1" applyAlignment="1" applyProtection="1">
      <alignment vertical="center" shrinkToFit="1"/>
    </xf>
    <xf numFmtId="38" fontId="11" fillId="0" borderId="125" xfId="1" applyFont="1" applyBorder="1" applyAlignment="1" applyProtection="1">
      <alignment vertical="center" shrinkToFit="1"/>
    </xf>
    <xf numFmtId="0" fontId="11" fillId="0" borderId="0" xfId="0" applyFont="1" applyAlignment="1" applyProtection="1">
      <alignment horizontal="left" vertical="center"/>
    </xf>
    <xf numFmtId="0" fontId="11" fillId="0" borderId="126" xfId="0" applyFont="1" applyBorder="1" applyAlignment="1" applyProtection="1">
      <alignment horizontal="center" vertical="center" shrinkToFit="1"/>
    </xf>
    <xf numFmtId="0" fontId="11" fillId="0" borderId="321" xfId="0" applyFont="1" applyBorder="1" applyAlignment="1" applyProtection="1">
      <alignment horizontal="center" vertical="center"/>
    </xf>
    <xf numFmtId="0" fontId="11" fillId="0" borderId="323" xfId="0" applyFont="1" applyBorder="1" applyAlignment="1" applyProtection="1">
      <alignment horizontal="center" vertical="center"/>
    </xf>
    <xf numFmtId="0" fontId="11" fillId="0" borderId="430" xfId="0" applyFont="1" applyBorder="1" applyAlignment="1" applyProtection="1">
      <alignment horizontal="center" vertical="center" shrinkToFit="1"/>
    </xf>
    <xf numFmtId="0" fontId="11" fillId="0" borderId="432" xfId="0" applyFont="1" applyBorder="1" applyAlignment="1" applyProtection="1">
      <alignment horizontal="center" vertical="center" shrinkToFit="1"/>
    </xf>
    <xf numFmtId="38" fontId="11" fillId="0" borderId="474" xfId="1" applyFont="1" applyFill="1" applyBorder="1" applyAlignment="1" applyProtection="1">
      <alignment horizontal="right" vertical="center"/>
    </xf>
    <xf numFmtId="38" fontId="11" fillId="0" borderId="475" xfId="1" applyFont="1" applyFill="1" applyBorder="1" applyAlignment="1" applyProtection="1">
      <alignment horizontal="right" vertical="center"/>
    </xf>
    <xf numFmtId="38" fontId="11" fillId="0" borderId="3" xfId="1" applyFont="1" applyFill="1" applyBorder="1" applyAlignment="1" applyProtection="1">
      <alignment horizontal="right" vertical="center"/>
    </xf>
    <xf numFmtId="38" fontId="11" fillId="0" borderId="8" xfId="1" applyFont="1" applyFill="1" applyBorder="1" applyAlignment="1" applyProtection="1">
      <alignment horizontal="right" vertical="center"/>
    </xf>
    <xf numFmtId="177" fontId="23" fillId="0" borderId="3" xfId="1" applyNumberFormat="1" applyFont="1" applyFill="1" applyBorder="1" applyAlignment="1" applyProtection="1">
      <alignment horizontal="right" vertical="center"/>
    </xf>
    <xf numFmtId="38" fontId="11" fillId="0" borderId="443" xfId="1" applyFont="1" applyFill="1" applyBorder="1" applyAlignment="1" applyProtection="1">
      <alignment horizontal="right" vertical="center"/>
    </xf>
    <xf numFmtId="38" fontId="11" fillId="0" borderId="445" xfId="1" applyFont="1" applyFill="1" applyBorder="1" applyAlignment="1" applyProtection="1">
      <alignment horizontal="right" vertical="center"/>
    </xf>
    <xf numFmtId="38" fontId="11" fillId="0" borderId="467" xfId="1" applyFont="1" applyFill="1" applyBorder="1" applyAlignment="1" applyProtection="1">
      <alignment horizontal="right" vertical="center"/>
    </xf>
    <xf numFmtId="38" fontId="11" fillId="0" borderId="468" xfId="1" applyFont="1" applyFill="1" applyBorder="1" applyAlignment="1" applyProtection="1">
      <alignment horizontal="right" vertical="center"/>
    </xf>
    <xf numFmtId="0" fontId="11" fillId="0" borderId="321" xfId="0" applyFont="1" applyBorder="1" applyAlignment="1" applyProtection="1">
      <alignment horizontal="center" vertical="center" shrinkToFit="1"/>
    </xf>
    <xf numFmtId="0" fontId="11" fillId="0" borderId="323" xfId="0" applyFont="1" applyBorder="1" applyAlignment="1" applyProtection="1">
      <alignment horizontal="center" vertical="center" shrinkToFit="1"/>
    </xf>
    <xf numFmtId="38" fontId="11" fillId="0" borderId="467" xfId="1" applyFont="1" applyBorder="1" applyAlignment="1" applyProtection="1">
      <alignment vertical="center" shrinkToFit="1"/>
    </xf>
    <xf numFmtId="38" fontId="11" fillId="0" borderId="476" xfId="1" applyFont="1" applyBorder="1" applyAlignment="1" applyProtection="1">
      <alignment vertical="center" shrinkToFit="1"/>
    </xf>
    <xf numFmtId="38" fontId="11" fillId="0" borderId="46" xfId="1" applyFont="1" applyBorder="1" applyAlignment="1" applyProtection="1">
      <alignment vertical="center" shrinkToFit="1"/>
    </xf>
    <xf numFmtId="38" fontId="11" fillId="0" borderId="473" xfId="1" applyFont="1" applyBorder="1" applyAlignment="1" applyProtection="1">
      <alignment vertical="center" shrinkToFit="1"/>
    </xf>
    <xf numFmtId="38" fontId="11" fillId="0" borderId="430" xfId="1" applyFont="1" applyBorder="1" applyAlignment="1" applyProtection="1">
      <alignment vertical="center" shrinkToFit="1"/>
    </xf>
    <xf numFmtId="38" fontId="11" fillId="0" borderId="432" xfId="1" applyFont="1" applyBorder="1" applyAlignment="1" applyProtection="1">
      <alignment vertical="center" shrinkToFit="1"/>
    </xf>
    <xf numFmtId="38" fontId="11" fillId="0" borderId="458" xfId="1" applyFont="1" applyBorder="1" applyAlignment="1" applyProtection="1">
      <alignment vertical="center" shrinkToFit="1"/>
    </xf>
    <xf numFmtId="38" fontId="11" fillId="0" borderId="460" xfId="1" applyFont="1" applyBorder="1" applyAlignment="1" applyProtection="1">
      <alignment vertical="center" shrinkToFit="1"/>
    </xf>
    <xf numFmtId="38" fontId="11" fillId="0" borderId="28" xfId="1" applyFont="1" applyBorder="1" applyAlignment="1" applyProtection="1">
      <alignment vertical="center" shrinkToFit="1"/>
    </xf>
    <xf numFmtId="38" fontId="11" fillId="0" borderId="1" xfId="1" applyFont="1" applyFill="1" applyBorder="1" applyAlignment="1" applyProtection="1">
      <alignment horizontal="right" vertical="center"/>
    </xf>
    <xf numFmtId="38" fontId="11" fillId="0" borderId="325" xfId="1" applyFont="1" applyFill="1" applyBorder="1" applyAlignment="1" applyProtection="1">
      <alignment horizontal="right" vertical="center"/>
    </xf>
    <xf numFmtId="38" fontId="24" fillId="0" borderId="1" xfId="1" applyFont="1" applyFill="1" applyBorder="1" applyAlignment="1" applyProtection="1">
      <alignment horizontal="right" vertical="center"/>
    </xf>
    <xf numFmtId="38" fontId="24" fillId="0" borderId="325" xfId="1" applyFont="1" applyFill="1" applyBorder="1" applyAlignment="1" applyProtection="1">
      <alignment horizontal="right" vertical="center"/>
    </xf>
    <xf numFmtId="38" fontId="24" fillId="0" borderId="467" xfId="1" applyFont="1" applyFill="1" applyBorder="1" applyAlignment="1" applyProtection="1">
      <alignment horizontal="right" vertical="center"/>
    </xf>
    <xf numFmtId="38" fontId="24" fillId="0" borderId="468" xfId="1" applyFont="1" applyFill="1" applyBorder="1" applyAlignment="1" applyProtection="1">
      <alignment horizontal="right" vertical="center"/>
    </xf>
    <xf numFmtId="38" fontId="11" fillId="0" borderId="5" xfId="1" applyFont="1" applyFill="1" applyBorder="1" applyAlignment="1" applyProtection="1">
      <alignment horizontal="right" vertical="center"/>
    </xf>
    <xf numFmtId="38" fontId="11" fillId="0" borderId="6" xfId="1" applyFont="1" applyFill="1" applyBorder="1" applyAlignment="1" applyProtection="1">
      <alignment horizontal="right" vertical="center"/>
    </xf>
    <xf numFmtId="38" fontId="11" fillId="0" borderId="477" xfId="1" applyFont="1" applyFill="1" applyBorder="1" applyAlignment="1" applyProtection="1">
      <alignment horizontal="right" vertical="center"/>
    </xf>
    <xf numFmtId="38" fontId="11" fillId="0" borderId="478" xfId="1" applyFont="1" applyFill="1" applyBorder="1" applyAlignment="1" applyProtection="1">
      <alignment horizontal="right" vertical="center"/>
    </xf>
    <xf numFmtId="0" fontId="11" fillId="0" borderId="0" xfId="0" applyFont="1" applyBorder="1" applyAlignment="1" applyProtection="1">
      <alignment horizontal="center" vertical="distributed" textRotation="255" indent="3"/>
    </xf>
    <xf numFmtId="0" fontId="11" fillId="0" borderId="0" xfId="0" applyFont="1" applyFill="1" applyBorder="1" applyAlignment="1" applyProtection="1">
      <alignment horizontal="center" vertical="distributed" textRotation="255" indent="3"/>
    </xf>
    <xf numFmtId="38" fontId="11" fillId="0" borderId="467" xfId="1" applyFont="1" applyBorder="1" applyAlignment="1" applyProtection="1">
      <alignment vertical="center"/>
    </xf>
    <xf numFmtId="38" fontId="11" fillId="0" borderId="46" xfId="1" applyFont="1" applyBorder="1" applyAlignment="1" applyProtection="1">
      <alignment vertical="center"/>
    </xf>
    <xf numFmtId="38" fontId="11" fillId="0" borderId="458" xfId="1" applyFont="1" applyBorder="1" applyAlignment="1" applyProtection="1">
      <alignment vertical="center"/>
    </xf>
    <xf numFmtId="38" fontId="11" fillId="5" borderId="8" xfId="1" applyFont="1" applyFill="1" applyBorder="1" applyAlignment="1" applyProtection="1">
      <alignment horizontal="right" vertical="center"/>
    </xf>
    <xf numFmtId="177" fontId="23" fillId="5" borderId="8" xfId="1" applyNumberFormat="1" applyFont="1" applyFill="1" applyBorder="1" applyAlignment="1" applyProtection="1">
      <alignment horizontal="right" vertical="center"/>
    </xf>
    <xf numFmtId="38" fontId="11" fillId="5" borderId="325" xfId="1" applyFont="1" applyFill="1" applyBorder="1" applyAlignment="1" applyProtection="1">
      <alignment horizontal="right" vertical="center"/>
    </xf>
    <xf numFmtId="38" fontId="33" fillId="0" borderId="1" xfId="1" applyFont="1" applyFill="1" applyBorder="1" applyAlignment="1" applyProtection="1">
      <alignment horizontal="right" vertical="center"/>
    </xf>
    <xf numFmtId="0" fontId="45" fillId="0" borderId="0" xfId="0" applyFont="1" applyAlignment="1" applyProtection="1">
      <alignment vertical="center"/>
    </xf>
    <xf numFmtId="38" fontId="11" fillId="0" borderId="11" xfId="1" applyFont="1" applyBorder="1" applyAlignment="1">
      <alignment horizontal="right" vertical="center" shrinkToFit="1"/>
    </xf>
    <xf numFmtId="38" fontId="11" fillId="0" borderId="233" xfId="1" applyFont="1" applyBorder="1" applyAlignment="1">
      <alignment horizontal="right" vertical="center" shrinkToFit="1"/>
    </xf>
    <xf numFmtId="38" fontId="11" fillId="0" borderId="43" xfId="1" applyFont="1" applyBorder="1" applyAlignment="1">
      <alignment horizontal="right" vertical="center" shrinkToFit="1"/>
    </xf>
    <xf numFmtId="38" fontId="11" fillId="0" borderId="185" xfId="1" applyFont="1" applyBorder="1" applyAlignment="1">
      <alignment horizontal="right" vertical="center" shrinkToFit="1"/>
    </xf>
    <xf numFmtId="38" fontId="11" fillId="0" borderId="199" xfId="1" applyFont="1" applyBorder="1" applyAlignment="1">
      <alignment horizontal="right" vertical="center" shrinkToFit="1"/>
    </xf>
    <xf numFmtId="38" fontId="11" fillId="0" borderId="71" xfId="1" applyFont="1" applyBorder="1" applyAlignment="1">
      <alignment horizontal="right" vertical="center" shrinkToFit="1"/>
    </xf>
    <xf numFmtId="38" fontId="11" fillId="0" borderId="48" xfId="1" applyFont="1" applyFill="1" applyBorder="1" applyAlignment="1">
      <alignment horizontal="center" vertical="center" shrinkToFit="1"/>
    </xf>
    <xf numFmtId="38" fontId="11" fillId="0" borderId="12" xfId="1" applyFont="1" applyFill="1" applyBorder="1" applyAlignment="1">
      <alignment horizontal="right" vertical="center" shrinkToFit="1"/>
    </xf>
    <xf numFmtId="38" fontId="11" fillId="0" borderId="23" xfId="1" applyFont="1" applyFill="1" applyBorder="1" applyAlignment="1">
      <alignment horizontal="right" vertical="center" shrinkToFit="1"/>
    </xf>
    <xf numFmtId="38" fontId="11" fillId="0" borderId="234" xfId="1" applyFont="1" applyFill="1" applyBorder="1" applyAlignment="1">
      <alignment horizontal="center" vertical="center" shrinkToFit="1"/>
    </xf>
    <xf numFmtId="38" fontId="11" fillId="0" borderId="45" xfId="1" applyFont="1" applyBorder="1" applyAlignment="1">
      <alignment horizontal="right" vertical="center" shrinkToFit="1"/>
    </xf>
    <xf numFmtId="38" fontId="11" fillId="0" borderId="126" xfId="1" applyFont="1" applyBorder="1" applyAlignment="1">
      <alignment horizontal="right" vertical="center" shrinkToFit="1"/>
    </xf>
    <xf numFmtId="38" fontId="11" fillId="0" borderId="229" xfId="1" applyFont="1" applyBorder="1" applyAlignment="1">
      <alignment horizontal="right" vertical="center" shrinkToFit="1"/>
    </xf>
    <xf numFmtId="38" fontId="11" fillId="0" borderId="235" xfId="1" applyFont="1" applyBorder="1" applyAlignment="1">
      <alignment horizontal="right" vertical="center" shrinkToFit="1"/>
    </xf>
    <xf numFmtId="38" fontId="11" fillId="0" borderId="23" xfId="1" applyFont="1" applyFill="1" applyBorder="1" applyAlignment="1">
      <alignment horizontal="center" vertical="center" shrinkToFit="1"/>
    </xf>
    <xf numFmtId="38" fontId="24" fillId="0" borderId="11" xfId="1" applyFont="1" applyBorder="1" applyAlignment="1">
      <alignment horizontal="right" vertical="center" shrinkToFit="1"/>
    </xf>
    <xf numFmtId="38" fontId="24" fillId="0" borderId="233" xfId="1" applyFont="1" applyBorder="1" applyAlignment="1">
      <alignment horizontal="right" vertical="center" shrinkToFit="1"/>
    </xf>
    <xf numFmtId="38" fontId="11" fillId="0" borderId="235" xfId="1" applyFont="1" applyFill="1" applyBorder="1" applyAlignment="1">
      <alignment horizontal="right" vertical="center" shrinkToFit="1"/>
    </xf>
    <xf numFmtId="38" fontId="11" fillId="0" borderId="185" xfId="1" applyFont="1" applyFill="1" applyBorder="1" applyAlignment="1">
      <alignment horizontal="center" vertical="center" shrinkToFit="1"/>
    </xf>
    <xf numFmtId="38" fontId="11" fillId="0" borderId="391" xfId="1" applyFont="1" applyFill="1" applyBorder="1" applyAlignment="1">
      <alignment horizontal="center" vertical="center" shrinkToFit="1"/>
    </xf>
    <xf numFmtId="38" fontId="11" fillId="0" borderId="71" xfId="1" applyFont="1" applyFill="1" applyBorder="1" applyAlignment="1">
      <alignment horizontal="right" vertical="center" shrinkToFit="1"/>
    </xf>
    <xf numFmtId="38" fontId="11" fillId="0" borderId="392" xfId="1" applyFont="1" applyFill="1" applyBorder="1" applyAlignment="1">
      <alignment horizontal="center" vertical="center" shrinkToFit="1"/>
    </xf>
    <xf numFmtId="38" fontId="15" fillId="0" borderId="467" xfId="1" applyFont="1" applyBorder="1" applyAlignment="1" applyProtection="1">
      <alignment horizontal="right" vertical="center" indent="1" shrinkToFit="1"/>
    </xf>
    <xf numFmtId="38" fontId="15" fillId="0" borderId="468" xfId="1" applyFont="1" applyBorder="1" applyAlignment="1" applyProtection="1">
      <alignment horizontal="right" vertical="center" indent="1" shrinkToFit="1"/>
    </xf>
    <xf numFmtId="38" fontId="15" fillId="0" borderId="59" xfId="1" applyFont="1" applyBorder="1" applyAlignment="1" applyProtection="1">
      <alignment horizontal="right" vertical="center" indent="1" shrinkToFit="1"/>
    </xf>
    <xf numFmtId="38" fontId="15" fillId="0" borderId="24" xfId="1" applyFont="1" applyBorder="1" applyAlignment="1" applyProtection="1">
      <alignment horizontal="right" vertical="center" indent="1" shrinkToFit="1"/>
    </xf>
    <xf numFmtId="38" fontId="15" fillId="5" borderId="27" xfId="1" applyFont="1" applyFill="1" applyBorder="1" applyAlignment="1" applyProtection="1">
      <alignment horizontal="right" vertical="center" indent="1" shrinkToFit="1"/>
    </xf>
    <xf numFmtId="38" fontId="15" fillId="0" borderId="25" xfId="1" applyFont="1" applyBorder="1" applyAlignment="1" applyProtection="1">
      <alignment horizontal="right" vertical="center" indent="1" shrinkToFit="1"/>
    </xf>
    <xf numFmtId="38" fontId="15" fillId="0" borderId="9" xfId="1" applyFont="1" applyBorder="1" applyAlignment="1" applyProtection="1">
      <alignment horizontal="right" vertical="center" indent="1" shrinkToFit="1"/>
    </xf>
    <xf numFmtId="38" fontId="15" fillId="0" borderId="453" xfId="1" applyFont="1" applyBorder="1" applyAlignment="1" applyProtection="1">
      <alignment horizontal="right" vertical="center" indent="1" shrinkToFit="1"/>
    </xf>
    <xf numFmtId="38" fontId="15" fillId="0" borderId="17" xfId="1" applyFont="1" applyBorder="1" applyAlignment="1" applyProtection="1">
      <alignment horizontal="right" vertical="center" indent="1" shrinkToFit="1"/>
    </xf>
    <xf numFmtId="38" fontId="15" fillId="0" borderId="469" xfId="1" applyFont="1" applyBorder="1" applyAlignment="1" applyProtection="1">
      <alignment horizontal="right" vertical="center" indent="1" shrinkToFit="1"/>
    </xf>
    <xf numFmtId="38" fontId="15" fillId="0" borderId="470" xfId="1" applyFont="1" applyBorder="1" applyAlignment="1" applyProtection="1">
      <alignment horizontal="right" vertical="center" indent="1" shrinkToFit="1"/>
    </xf>
    <xf numFmtId="38" fontId="15" fillId="0" borderId="461" xfId="1" applyFont="1" applyBorder="1" applyAlignment="1" applyProtection="1">
      <alignment horizontal="right" vertical="center" indent="1" shrinkToFit="1"/>
    </xf>
    <xf numFmtId="38" fontId="15" fillId="0" borderId="50" xfId="1" applyFont="1" applyBorder="1" applyAlignment="1" applyProtection="1">
      <alignment horizontal="right" vertical="center" indent="1" shrinkToFit="1"/>
    </xf>
    <xf numFmtId="38" fontId="15" fillId="5" borderId="471" xfId="1" applyFont="1" applyFill="1" applyBorder="1" applyAlignment="1" applyProtection="1">
      <alignment horizontal="right" vertical="center" indent="1" shrinkToFit="1"/>
    </xf>
    <xf numFmtId="38" fontId="15" fillId="0" borderId="58" xfId="1" applyFont="1" applyBorder="1" applyAlignment="1" applyProtection="1">
      <alignment horizontal="right" vertical="center" indent="1" shrinkToFit="1"/>
    </xf>
    <xf numFmtId="38" fontId="15" fillId="0" borderId="46" xfId="1" applyFont="1" applyBorder="1" applyAlignment="1" applyProtection="1">
      <alignment horizontal="right" vertical="center" indent="1" shrinkToFit="1"/>
    </xf>
    <xf numFmtId="38" fontId="15" fillId="0" borderId="28" xfId="1" applyFont="1" applyBorder="1" applyAlignment="1" applyProtection="1">
      <alignment horizontal="right" vertical="center" indent="1" shrinkToFit="1"/>
    </xf>
    <xf numFmtId="38" fontId="15" fillId="0" borderId="16" xfId="1" applyFont="1" applyBorder="1" applyAlignment="1" applyProtection="1">
      <alignment horizontal="right" vertical="center" indent="1" shrinkToFit="1"/>
    </xf>
    <xf numFmtId="38" fontId="15" fillId="0" borderId="27" xfId="1" applyFont="1" applyBorder="1" applyAlignment="1" applyProtection="1">
      <alignment horizontal="right" vertical="center" indent="1" shrinkToFit="1"/>
    </xf>
    <xf numFmtId="38" fontId="15" fillId="0" borderId="1" xfId="1" applyFont="1" applyBorder="1" applyAlignment="1" applyProtection="1">
      <alignment horizontal="right" vertical="center" indent="1" shrinkToFit="1"/>
    </xf>
    <xf numFmtId="38" fontId="15" fillId="0" borderId="325" xfId="1" applyFont="1" applyBorder="1" applyAlignment="1" applyProtection="1">
      <alignment horizontal="right" vertical="center" indent="1" shrinkToFit="1"/>
    </xf>
    <xf numFmtId="38" fontId="15" fillId="0" borderId="2" xfId="1" applyFont="1" applyBorder="1" applyAlignment="1" applyProtection="1">
      <alignment horizontal="right" vertical="center" indent="1" shrinkToFit="1"/>
    </xf>
    <xf numFmtId="38" fontId="15" fillId="0" borderId="3" xfId="1" applyFont="1" applyBorder="1" applyAlignment="1" applyProtection="1">
      <alignment horizontal="right" vertical="center" indent="1" shrinkToFit="1"/>
    </xf>
    <xf numFmtId="38" fontId="15" fillId="0" borderId="8" xfId="1" applyFont="1" applyBorder="1" applyAlignment="1" applyProtection="1">
      <alignment horizontal="right" vertical="center" indent="1" shrinkToFit="1"/>
    </xf>
    <xf numFmtId="38" fontId="15" fillId="0" borderId="4" xfId="1" applyFont="1" applyBorder="1" applyAlignment="1" applyProtection="1">
      <alignment horizontal="right" vertical="center" indent="1" shrinkToFit="1"/>
    </xf>
    <xf numFmtId="38" fontId="15" fillId="0" borderId="472" xfId="1" applyFont="1" applyBorder="1" applyAlignment="1" applyProtection="1">
      <alignment horizontal="right" vertical="center" indent="1" shrinkToFit="1"/>
    </xf>
    <xf numFmtId="38" fontId="15" fillId="5" borderId="325" xfId="1" applyFont="1" applyFill="1" applyBorder="1" applyAlignment="1" applyProtection="1">
      <alignment horizontal="right" vertical="center" indent="1" shrinkToFit="1"/>
    </xf>
    <xf numFmtId="38" fontId="15" fillId="0" borderId="430" xfId="1" applyFont="1" applyBorder="1" applyAlignment="1" applyProtection="1">
      <alignment horizontal="right" vertical="center" indent="1" shrinkToFit="1"/>
    </xf>
    <xf numFmtId="38" fontId="15" fillId="0" borderId="432" xfId="1" applyFont="1" applyBorder="1" applyAlignment="1" applyProtection="1">
      <alignment horizontal="right" vertical="center" indent="1" shrinkToFit="1"/>
    </xf>
    <xf numFmtId="38" fontId="15" fillId="0" borderId="57" xfId="1" applyFont="1" applyBorder="1" applyAlignment="1" applyProtection="1">
      <alignment horizontal="right" vertical="center" indent="1" shrinkToFit="1"/>
    </xf>
    <xf numFmtId="38" fontId="15" fillId="5" borderId="8" xfId="1" applyFont="1" applyFill="1" applyBorder="1" applyAlignment="1" applyProtection="1">
      <alignment horizontal="right" vertical="center" indent="1" shrinkToFit="1"/>
    </xf>
    <xf numFmtId="38" fontId="15" fillId="0" borderId="482" xfId="1" applyFont="1" applyFill="1" applyBorder="1" applyAlignment="1" applyProtection="1">
      <alignment horizontal="right" vertical="center" indent="1" shrinkToFit="1"/>
    </xf>
    <xf numFmtId="38" fontId="15" fillId="0" borderId="485" xfId="1" applyFont="1" applyFill="1" applyBorder="1" applyAlignment="1" applyProtection="1">
      <alignment horizontal="right" vertical="center" indent="1" shrinkToFit="1"/>
    </xf>
    <xf numFmtId="38" fontId="15" fillId="2" borderId="47" xfId="1" applyFont="1" applyFill="1" applyBorder="1" applyAlignment="1" applyProtection="1">
      <alignment horizontal="right" vertical="center" indent="1" shrinkToFit="1"/>
      <protection locked="0"/>
    </xf>
    <xf numFmtId="38" fontId="11" fillId="0" borderId="2" xfId="1" applyFont="1" applyBorder="1" applyAlignment="1" applyProtection="1">
      <alignment horizontal="center" vertical="center"/>
      <protection locked="0"/>
    </xf>
    <xf numFmtId="38" fontId="11" fillId="0" borderId="17" xfId="1" applyFont="1" applyBorder="1" applyAlignment="1" applyProtection="1">
      <alignment horizontal="center" vertical="center"/>
      <protection locked="0"/>
    </xf>
    <xf numFmtId="38" fontId="11" fillId="0" borderId="4" xfId="1" applyFont="1" applyBorder="1" applyAlignment="1" applyProtection="1">
      <alignment horizontal="center" vertical="center"/>
      <protection locked="0"/>
    </xf>
    <xf numFmtId="38" fontId="11" fillId="0" borderId="130" xfId="1" applyFont="1" applyBorder="1" applyAlignment="1">
      <alignment horizontal="center" vertical="center"/>
    </xf>
    <xf numFmtId="0" fontId="46" fillId="0" borderId="0" xfId="0" applyFont="1" applyProtection="1">
      <alignment vertical="center"/>
    </xf>
    <xf numFmtId="38" fontId="11" fillId="0" borderId="12" xfId="1" applyFont="1" applyFill="1" applyBorder="1" applyAlignment="1" applyProtection="1">
      <alignment horizontal="right" vertical="center"/>
    </xf>
    <xf numFmtId="0" fontId="46" fillId="8" borderId="0" xfId="0" applyFont="1" applyFill="1">
      <alignment vertical="center"/>
    </xf>
    <xf numFmtId="0" fontId="23" fillId="8" borderId="0" xfId="0" applyFont="1" applyFill="1">
      <alignment vertical="center"/>
    </xf>
    <xf numFmtId="0" fontId="12" fillId="8" borderId="0" xfId="0" applyFont="1" applyFill="1">
      <alignment vertical="center"/>
    </xf>
    <xf numFmtId="0" fontId="12" fillId="8" borderId="0" xfId="0" applyFont="1" applyFill="1" applyAlignment="1">
      <alignment horizontal="center" vertical="center"/>
    </xf>
    <xf numFmtId="38" fontId="11" fillId="8" borderId="0" xfId="1" applyFont="1" applyFill="1">
      <alignment vertical="center"/>
    </xf>
    <xf numFmtId="180" fontId="23" fillId="8" borderId="0" xfId="0" applyNumberFormat="1" applyFont="1" applyFill="1">
      <alignment vertical="center"/>
    </xf>
    <xf numFmtId="180" fontId="11" fillId="8" borderId="0" xfId="0" applyNumberFormat="1" applyFont="1" applyFill="1">
      <alignment vertical="center"/>
    </xf>
    <xf numFmtId="49" fontId="11" fillId="0" borderId="1" xfId="0" applyNumberFormat="1" applyFont="1" applyBorder="1" applyAlignment="1" applyProtection="1">
      <alignment horizontal="center" vertical="center" shrinkToFit="1"/>
      <protection locked="0"/>
    </xf>
    <xf numFmtId="49" fontId="11" fillId="0" borderId="3" xfId="0" applyNumberFormat="1" applyFont="1" applyBorder="1" applyAlignment="1" applyProtection="1">
      <alignment horizontal="center" vertical="center" shrinkToFit="1"/>
      <protection locked="0"/>
    </xf>
    <xf numFmtId="49" fontId="11" fillId="0" borderId="5" xfId="0" applyNumberFormat="1" applyFont="1" applyBorder="1" applyAlignment="1" applyProtection="1">
      <alignment horizontal="center" vertical="center" shrinkToFit="1"/>
      <protection locked="0"/>
    </xf>
    <xf numFmtId="0" fontId="19" fillId="0" borderId="0" xfId="0" applyFont="1" applyFill="1" applyBorder="1" applyAlignment="1" applyProtection="1">
      <alignment horizontal="right" vertical="center" shrinkToFit="1"/>
      <protection locked="0"/>
    </xf>
    <xf numFmtId="49" fontId="34" fillId="8" borderId="0" xfId="0" applyNumberFormat="1" applyFont="1" applyFill="1" applyAlignment="1">
      <alignment horizontal="center" vertical="center"/>
    </xf>
    <xf numFmtId="0" fontId="11" fillId="8" borderId="3" xfId="0" applyFont="1" applyFill="1" applyBorder="1" applyAlignment="1">
      <alignment horizontal="center" vertical="center"/>
    </xf>
    <xf numFmtId="0" fontId="11" fillId="8" borderId="248" xfId="0" applyFont="1" applyFill="1" applyBorder="1" applyAlignment="1">
      <alignment horizontal="center" vertical="center"/>
    </xf>
    <xf numFmtId="0" fontId="11" fillId="8" borderId="5" xfId="0" applyFont="1" applyFill="1" applyBorder="1" applyAlignment="1">
      <alignment horizontal="center" vertical="center"/>
    </xf>
    <xf numFmtId="0" fontId="11" fillId="8" borderId="326" xfId="0" applyFont="1" applyFill="1" applyBorder="1" applyAlignment="1">
      <alignment horizontal="center" vertical="center"/>
    </xf>
    <xf numFmtId="0" fontId="39" fillId="0" borderId="197" xfId="0" applyFont="1" applyFill="1" applyBorder="1" applyAlignment="1" applyProtection="1">
      <alignment horizontal="center" vertical="distributed" textRotation="255" indent="8"/>
    </xf>
    <xf numFmtId="0" fontId="39" fillId="0" borderId="58" xfId="0" applyFont="1" applyFill="1" applyBorder="1" applyAlignment="1" applyProtection="1">
      <alignment horizontal="center" vertical="distributed" textRotation="255" indent="8"/>
    </xf>
    <xf numFmtId="0" fontId="39" fillId="0" borderId="59" xfId="0" applyFont="1" applyFill="1" applyBorder="1" applyAlignment="1" applyProtection="1">
      <alignment horizontal="center" vertical="distributed" textRotation="255" indent="8"/>
    </xf>
    <xf numFmtId="0" fontId="11" fillId="0" borderId="197" xfId="0" applyFont="1" applyBorder="1" applyAlignment="1" applyProtection="1">
      <alignment horizontal="center" vertical="distributed" textRotation="255" indent="3"/>
    </xf>
    <xf numFmtId="0" fontId="11" fillId="0" borderId="58" xfId="0" applyFont="1" applyBorder="1" applyAlignment="1" applyProtection="1">
      <alignment horizontal="center" vertical="distributed" textRotation="255" indent="3"/>
    </xf>
    <xf numFmtId="0" fontId="11" fillId="0" borderId="59" xfId="0" applyFont="1" applyBorder="1" applyAlignment="1" applyProtection="1">
      <alignment horizontal="center" vertical="distributed" textRotation="255" indent="3"/>
    </xf>
    <xf numFmtId="0" fontId="39" fillId="0" borderId="57" xfId="0" applyFont="1" applyFill="1" applyBorder="1" applyAlignment="1" applyProtection="1">
      <alignment horizontal="center" vertical="distributed" textRotation="255" indent="8"/>
    </xf>
    <xf numFmtId="0" fontId="39" fillId="0" borderId="196" xfId="0" applyFont="1" applyFill="1" applyBorder="1" applyAlignment="1" applyProtection="1">
      <alignment horizontal="center" vertical="distributed" textRotation="255" indent="8"/>
    </xf>
    <xf numFmtId="0" fontId="11" fillId="0" borderId="199" xfId="0" applyFont="1" applyFill="1" applyBorder="1" applyAlignment="1" applyProtection="1">
      <alignment horizontal="distributed" vertical="center" indent="6"/>
    </xf>
    <xf numFmtId="0" fontId="11" fillId="0" borderId="198" xfId="0" applyFont="1" applyFill="1" applyBorder="1" applyAlignment="1" applyProtection="1">
      <alignment horizontal="distributed" vertical="center" indent="6"/>
    </xf>
    <xf numFmtId="0" fontId="11" fillId="0" borderId="200" xfId="0" applyFont="1" applyFill="1" applyBorder="1" applyAlignment="1" applyProtection="1">
      <alignment horizontal="distributed" vertical="center" indent="6"/>
    </xf>
    <xf numFmtId="0" fontId="11" fillId="0" borderId="372" xfId="0" applyFont="1" applyFill="1" applyBorder="1" applyAlignment="1" applyProtection="1">
      <alignment horizontal="distributed" vertical="center" indent="6"/>
    </xf>
    <xf numFmtId="0" fontId="11" fillId="0" borderId="373" xfId="0" applyFont="1" applyFill="1" applyBorder="1" applyAlignment="1" applyProtection="1">
      <alignment horizontal="distributed" vertical="center" indent="6"/>
    </xf>
    <xf numFmtId="0" fontId="11" fillId="0" borderId="374" xfId="0" applyFont="1" applyFill="1" applyBorder="1" applyAlignment="1" applyProtection="1">
      <alignment horizontal="distributed" vertical="center" indent="6"/>
    </xf>
    <xf numFmtId="0" fontId="8" fillId="0" borderId="364" xfId="0" applyFont="1" applyFill="1" applyBorder="1" applyAlignment="1" applyProtection="1">
      <alignment horizontal="left" vertical="center"/>
    </xf>
    <xf numFmtId="0" fontId="12" fillId="0" borderId="12" xfId="0" applyFont="1" applyBorder="1" applyAlignment="1" applyProtection="1">
      <alignment horizontal="left" vertical="center"/>
    </xf>
    <xf numFmtId="0" fontId="12" fillId="0" borderId="202" xfId="0" applyFont="1" applyBorder="1" applyAlignment="1" applyProtection="1">
      <alignment horizontal="left" vertical="center"/>
    </xf>
    <xf numFmtId="0" fontId="12" fillId="0" borderId="26" xfId="0" applyFont="1" applyBorder="1" applyAlignment="1" applyProtection="1">
      <alignment horizontal="left" vertical="center"/>
    </xf>
    <xf numFmtId="0" fontId="24" fillId="0" borderId="12" xfId="0" applyFont="1" applyFill="1" applyBorder="1" applyAlignment="1" applyProtection="1">
      <alignment horizontal="left" vertical="center"/>
    </xf>
    <xf numFmtId="0" fontId="24" fillId="0" borderId="202" xfId="0" applyFont="1" applyFill="1" applyBorder="1" applyAlignment="1" applyProtection="1">
      <alignment horizontal="left" vertical="center"/>
    </xf>
    <xf numFmtId="0" fontId="24" fillId="0" borderId="26" xfId="0" applyFont="1" applyFill="1" applyBorder="1" applyAlignment="1" applyProtection="1">
      <alignment horizontal="left" vertical="center"/>
    </xf>
    <xf numFmtId="0" fontId="12" fillId="0" borderId="14" xfId="0" applyFont="1" applyBorder="1" applyAlignment="1" applyProtection="1">
      <alignment horizontal="left" vertical="center"/>
    </xf>
    <xf numFmtId="0" fontId="12" fillId="0" borderId="208" xfId="0" applyFont="1" applyBorder="1" applyAlignment="1" applyProtection="1">
      <alignment horizontal="left" vertical="center"/>
    </xf>
    <xf numFmtId="0" fontId="12" fillId="0" borderId="209" xfId="0" applyFont="1" applyBorder="1" applyAlignment="1" applyProtection="1">
      <alignment horizontal="left" vertical="center"/>
    </xf>
    <xf numFmtId="0" fontId="11" fillId="0" borderId="206" xfId="0" applyFont="1" applyBorder="1" applyAlignment="1" applyProtection="1">
      <alignment horizontal="left" vertical="center"/>
    </xf>
    <xf numFmtId="0" fontId="11" fillId="0" borderId="207" xfId="0" applyFont="1" applyBorder="1" applyAlignment="1" applyProtection="1">
      <alignment horizontal="left" vertical="center"/>
    </xf>
    <xf numFmtId="0" fontId="11" fillId="0" borderId="129" xfId="0" applyFont="1" applyBorder="1" applyAlignment="1" applyProtection="1">
      <alignment horizontal="left" vertical="center"/>
    </xf>
    <xf numFmtId="0" fontId="12" fillId="0" borderId="206" xfId="0" applyFont="1" applyBorder="1" applyAlignment="1" applyProtection="1">
      <alignment horizontal="left" vertical="center"/>
    </xf>
    <xf numFmtId="0" fontId="12" fillId="0" borderId="207" xfId="0" applyFont="1" applyBorder="1" applyAlignment="1" applyProtection="1">
      <alignment horizontal="left" vertical="center"/>
    </xf>
    <xf numFmtId="0" fontId="12" fillId="0" borderId="129" xfId="0" applyFont="1" applyBorder="1" applyAlignment="1" applyProtection="1">
      <alignment horizontal="left" vertical="center"/>
    </xf>
    <xf numFmtId="0" fontId="11" fillId="0" borderId="57" xfId="0" applyFont="1" applyFill="1" applyBorder="1" applyAlignment="1" applyProtection="1">
      <alignment horizontal="center" vertical="center"/>
    </xf>
    <xf numFmtId="0" fontId="11" fillId="0" borderId="137" xfId="0" applyFont="1" applyFill="1" applyBorder="1" applyAlignment="1" applyProtection="1">
      <alignment horizontal="center" vertical="center"/>
    </xf>
    <xf numFmtId="0" fontId="11" fillId="0" borderId="193" xfId="0" applyFont="1" applyBorder="1" applyAlignment="1" applyProtection="1">
      <alignment horizontal="center" vertical="center" textRotation="255"/>
    </xf>
    <xf numFmtId="0" fontId="11" fillId="0" borderId="58" xfId="0" applyFont="1" applyBorder="1" applyAlignment="1" applyProtection="1">
      <alignment horizontal="center" vertical="center" textRotation="255"/>
    </xf>
    <xf numFmtId="0" fontId="11" fillId="0" borderId="59" xfId="0" applyFont="1" applyBorder="1" applyAlignment="1" applyProtection="1">
      <alignment horizontal="center" vertical="center" textRotation="255"/>
    </xf>
    <xf numFmtId="0" fontId="0" fillId="0" borderId="57" xfId="0" applyBorder="1" applyAlignment="1" applyProtection="1">
      <alignment horizontal="center" vertical="center"/>
    </xf>
    <xf numFmtId="0" fontId="0" fillId="0" borderId="58" xfId="0" applyBorder="1" applyAlignment="1" applyProtection="1">
      <alignment horizontal="center" vertical="center"/>
    </xf>
    <xf numFmtId="0" fontId="0" fillId="0" borderId="59" xfId="0" applyBorder="1" applyAlignment="1" applyProtection="1">
      <alignment horizontal="center" vertical="center"/>
    </xf>
    <xf numFmtId="0" fontId="11" fillId="0" borderId="57" xfId="0" applyFont="1" applyBorder="1" applyAlignment="1" applyProtection="1">
      <alignment horizontal="center" vertical="center" textRotation="255"/>
    </xf>
    <xf numFmtId="0" fontId="11" fillId="0" borderId="57" xfId="0" applyFont="1" applyBorder="1" applyAlignment="1" applyProtection="1">
      <alignment horizontal="center" vertical="distributed" textRotation="255" indent="5"/>
    </xf>
    <xf numFmtId="0" fontId="11" fillId="0" borderId="58" xfId="0" applyFont="1" applyBorder="1" applyAlignment="1" applyProtection="1">
      <alignment horizontal="center" vertical="distributed" textRotation="255" indent="5"/>
    </xf>
    <xf numFmtId="0" fontId="11" fillId="0" borderId="59" xfId="0" applyFont="1" applyBorder="1" applyAlignment="1" applyProtection="1">
      <alignment horizontal="center" vertical="distributed" textRotation="255" indent="5"/>
    </xf>
    <xf numFmtId="0" fontId="11" fillId="0" borderId="57" xfId="0" applyFont="1" applyFill="1" applyBorder="1" applyAlignment="1" applyProtection="1">
      <alignment horizontal="center" vertical="center" wrapText="1"/>
    </xf>
    <xf numFmtId="0" fontId="12" fillId="0" borderId="57" xfId="0" applyFont="1" applyFill="1" applyBorder="1" applyAlignment="1" applyProtection="1">
      <alignment horizontal="center" vertical="center" wrapText="1"/>
    </xf>
    <xf numFmtId="0" fontId="12" fillId="0" borderId="137" xfId="0" applyFont="1" applyFill="1" applyBorder="1" applyAlignment="1" applyProtection="1">
      <alignment horizontal="center" vertical="center"/>
    </xf>
    <xf numFmtId="0" fontId="0" fillId="0" borderId="193" xfId="0" applyBorder="1" applyAlignment="1" applyProtection="1">
      <alignment horizontal="center" vertical="center"/>
    </xf>
    <xf numFmtId="0" fontId="0" fillId="0" borderId="17" xfId="0" applyBorder="1" applyAlignment="1" applyProtection="1">
      <alignment horizontal="center" vertical="center"/>
    </xf>
    <xf numFmtId="0" fontId="0" fillId="0" borderId="2" xfId="0" applyBorder="1" applyAlignment="1" applyProtection="1">
      <alignment horizontal="center" vertical="center"/>
    </xf>
    <xf numFmtId="0" fontId="12" fillId="0" borderId="206" xfId="0" applyFont="1" applyBorder="1" applyAlignment="1" applyProtection="1">
      <alignment horizontal="center" vertical="center"/>
    </xf>
    <xf numFmtId="0" fontId="12" fillId="0" borderId="207" xfId="0" applyFont="1" applyBorder="1" applyAlignment="1" applyProtection="1">
      <alignment horizontal="center" vertical="center"/>
    </xf>
    <xf numFmtId="0" fontId="12" fillId="0" borderId="129" xfId="0" applyFont="1" applyBorder="1" applyAlignment="1" applyProtection="1">
      <alignment horizontal="center" vertical="center"/>
    </xf>
    <xf numFmtId="0" fontId="12" fillId="0" borderId="12" xfId="0" applyFont="1" applyBorder="1" applyAlignment="1" applyProtection="1">
      <alignment horizontal="center" vertical="center"/>
    </xf>
    <xf numFmtId="0" fontId="12" fillId="0" borderId="202" xfId="0" applyFont="1" applyBorder="1" applyAlignment="1" applyProtection="1">
      <alignment horizontal="center" vertical="center"/>
    </xf>
    <xf numFmtId="0" fontId="12" fillId="0" borderId="26" xfId="0" applyFont="1" applyBorder="1" applyAlignment="1" applyProtection="1">
      <alignment horizontal="center" vertical="center"/>
    </xf>
    <xf numFmtId="0" fontId="12" fillId="0" borderId="14" xfId="0" applyFont="1" applyBorder="1" applyAlignment="1" applyProtection="1">
      <alignment horizontal="center" vertical="center"/>
    </xf>
    <xf numFmtId="0" fontId="12" fillId="0" borderId="208" xfId="0" applyFont="1" applyBorder="1" applyAlignment="1" applyProtection="1">
      <alignment horizontal="center" vertical="center"/>
    </xf>
    <xf numFmtId="0" fontId="12" fillId="0" borderId="209" xfId="0" applyFont="1" applyBorder="1" applyAlignment="1" applyProtection="1">
      <alignment horizontal="center" vertical="center"/>
    </xf>
    <xf numFmtId="0" fontId="12" fillId="0" borderId="17" xfId="0" applyFont="1" applyBorder="1" applyAlignment="1" applyProtection="1">
      <alignment horizontal="center" vertical="center"/>
    </xf>
    <xf numFmtId="0" fontId="14" fillId="0" borderId="45" xfId="0" applyFont="1" applyFill="1" applyBorder="1" applyAlignment="1" applyProtection="1">
      <alignment horizontal="center" vertical="center"/>
    </xf>
    <xf numFmtId="0" fontId="14" fillId="0" borderId="10" xfId="0" applyFont="1" applyFill="1" applyBorder="1" applyAlignment="1" applyProtection="1">
      <alignment horizontal="center" vertical="center"/>
    </xf>
    <xf numFmtId="0" fontId="8" fillId="0" borderId="364" xfId="0" applyFont="1" applyFill="1" applyBorder="1" applyAlignment="1" applyProtection="1">
      <alignment horizontal="left" vertical="center" shrinkToFit="1"/>
    </xf>
    <xf numFmtId="0" fontId="11" fillId="0" borderId="14" xfId="0" applyFont="1" applyBorder="1" applyAlignment="1" applyProtection="1">
      <alignment horizontal="center" vertical="center"/>
    </xf>
    <xf numFmtId="0" fontId="11" fillId="0" borderId="208" xfId="0" applyFont="1" applyBorder="1" applyAlignment="1" applyProtection="1">
      <alignment horizontal="center" vertical="center"/>
    </xf>
    <xf numFmtId="0" fontId="11" fillId="0" borderId="209" xfId="0" applyFont="1" applyBorder="1" applyAlignment="1" applyProtection="1">
      <alignment horizontal="center" vertical="center"/>
    </xf>
    <xf numFmtId="0" fontId="11" fillId="0" borderId="12" xfId="0" applyFont="1" applyBorder="1" applyAlignment="1" applyProtection="1">
      <alignment horizontal="left" vertical="center"/>
    </xf>
    <xf numFmtId="0" fontId="11" fillId="0" borderId="202" xfId="0" applyFont="1" applyBorder="1" applyAlignment="1" applyProtection="1">
      <alignment horizontal="left" vertical="center"/>
    </xf>
    <xf numFmtId="0" fontId="11" fillId="0" borderId="26" xfId="0" applyFont="1" applyBorder="1" applyAlignment="1" applyProtection="1">
      <alignment horizontal="left" vertical="center"/>
    </xf>
    <xf numFmtId="0" fontId="11" fillId="0" borderId="15" xfId="0" applyFont="1" applyBorder="1" applyAlignment="1" applyProtection="1">
      <alignment horizontal="left" vertical="center"/>
    </xf>
    <xf numFmtId="0" fontId="11" fillId="0" borderId="203" xfId="0" applyFont="1" applyBorder="1" applyAlignment="1" applyProtection="1">
      <alignment horizontal="left" vertical="center"/>
    </xf>
    <xf numFmtId="0" fontId="11" fillId="0" borderId="64" xfId="0" applyFont="1" applyBorder="1" applyAlignment="1" applyProtection="1">
      <alignment horizontal="left" vertical="center"/>
    </xf>
    <xf numFmtId="0" fontId="12" fillId="0" borderId="15" xfId="0" applyFont="1" applyBorder="1" applyAlignment="1" applyProtection="1">
      <alignment horizontal="center" vertical="center"/>
    </xf>
    <xf numFmtId="0" fontId="12" fillId="0" borderId="203" xfId="0" applyFont="1" applyBorder="1" applyAlignment="1" applyProtection="1">
      <alignment horizontal="center" vertical="center"/>
    </xf>
    <xf numFmtId="0" fontId="12" fillId="0" borderId="64" xfId="0" applyFont="1" applyBorder="1" applyAlignment="1" applyProtection="1">
      <alignment horizontal="center" vertical="center"/>
    </xf>
    <xf numFmtId="0" fontId="12" fillId="0" borderId="7" xfId="0" applyFont="1" applyBorder="1" applyAlignment="1" applyProtection="1">
      <alignment horizontal="center" vertical="center"/>
    </xf>
    <xf numFmtId="0" fontId="11" fillId="0" borderId="57" xfId="0" applyFont="1" applyBorder="1" applyAlignment="1" applyProtection="1">
      <alignment horizontal="distributed" vertical="center" indent="2"/>
    </xf>
    <xf numFmtId="0" fontId="11" fillId="0" borderId="137" xfId="0" applyFont="1" applyBorder="1" applyAlignment="1" applyProtection="1">
      <alignment horizontal="distributed" vertical="center" indent="2"/>
    </xf>
    <xf numFmtId="0" fontId="12" fillId="0" borderId="25" xfId="0" applyFont="1" applyBorder="1" applyAlignment="1" applyProtection="1">
      <alignment horizontal="center" vertical="center"/>
    </xf>
    <xf numFmtId="0" fontId="11" fillId="0" borderId="15" xfId="0" applyFont="1" applyFill="1" applyBorder="1" applyAlignment="1" applyProtection="1">
      <alignment horizontal="center" vertical="center"/>
    </xf>
    <xf numFmtId="0" fontId="11" fillId="0" borderId="203" xfId="0" applyFont="1" applyFill="1" applyBorder="1" applyAlignment="1" applyProtection="1">
      <alignment horizontal="center" vertical="center"/>
    </xf>
    <xf numFmtId="0" fontId="11" fillId="0" borderId="64" xfId="0" applyFont="1" applyFill="1" applyBorder="1" applyAlignment="1" applyProtection="1">
      <alignment horizontal="center" vertical="center"/>
    </xf>
    <xf numFmtId="0" fontId="11" fillId="0" borderId="15" xfId="0" applyFont="1" applyFill="1" applyBorder="1" applyAlignment="1" applyProtection="1">
      <alignment horizontal="center" vertical="center" shrinkToFit="1"/>
    </xf>
    <xf numFmtId="0" fontId="11" fillId="0" borderId="64" xfId="0" applyFont="1" applyFill="1" applyBorder="1" applyAlignment="1" applyProtection="1">
      <alignment horizontal="center" vertical="center" shrinkToFit="1"/>
    </xf>
    <xf numFmtId="0" fontId="11" fillId="0" borderId="193" xfId="0" applyFont="1" applyBorder="1" applyAlignment="1" applyProtection="1">
      <alignment horizontal="center" vertical="distributed" textRotation="255" indent="3"/>
    </xf>
    <xf numFmtId="0" fontId="11" fillId="0" borderId="196" xfId="0" applyFont="1" applyBorder="1" applyAlignment="1" applyProtection="1">
      <alignment horizontal="center" vertical="distributed" textRotation="255" indent="3"/>
    </xf>
    <xf numFmtId="0" fontId="12" fillId="0" borderId="241" xfId="0" applyFont="1" applyBorder="1" applyAlignment="1" applyProtection="1">
      <alignment horizontal="left" vertical="center"/>
    </xf>
    <xf numFmtId="0" fontId="12" fillId="0" borderId="370" xfId="0" applyFont="1" applyBorder="1" applyAlignment="1" applyProtection="1">
      <alignment horizontal="left" vertical="center"/>
    </xf>
    <xf numFmtId="0" fontId="12" fillId="0" borderId="371" xfId="0" applyFont="1" applyBorder="1" applyAlignment="1" applyProtection="1">
      <alignment horizontal="left" vertical="center"/>
    </xf>
    <xf numFmtId="0" fontId="11" fillId="0" borderId="57" xfId="0" applyFont="1" applyBorder="1" applyAlignment="1" applyProtection="1">
      <alignment horizontal="center" vertical="center" textRotation="255" shrinkToFit="1"/>
    </xf>
    <xf numFmtId="0" fontId="11" fillId="0" borderId="58" xfId="0" applyFont="1" applyBorder="1" applyAlignment="1" applyProtection="1">
      <alignment horizontal="center" vertical="center" textRotation="255" shrinkToFit="1"/>
    </xf>
    <xf numFmtId="0" fontId="11" fillId="0" borderId="59" xfId="0" applyFont="1" applyBorder="1" applyAlignment="1" applyProtection="1">
      <alignment horizontal="center" vertical="center" textRotation="255" shrinkToFit="1"/>
    </xf>
    <xf numFmtId="0" fontId="16" fillId="2" borderId="15" xfId="0" applyFont="1" applyFill="1" applyBorder="1" applyAlignment="1" applyProtection="1">
      <alignment horizontal="center" vertical="center"/>
      <protection locked="0"/>
    </xf>
    <xf numFmtId="0" fontId="16" fillId="2" borderId="64" xfId="0" applyFont="1" applyFill="1" applyBorder="1" applyAlignment="1" applyProtection="1">
      <alignment horizontal="center" vertical="center"/>
      <protection locked="0"/>
    </xf>
    <xf numFmtId="0" fontId="11" fillId="0" borderId="250" xfId="0" applyFont="1" applyBorder="1" applyAlignment="1" applyProtection="1">
      <alignment horizontal="center" vertical="distributed" textRotation="255" indent="3"/>
    </xf>
    <xf numFmtId="0" fontId="11" fillId="0" borderId="185" xfId="0" applyFont="1" applyBorder="1" applyAlignment="1" applyProtection="1">
      <alignment horizontal="center" vertical="distributed" textRotation="255" indent="3"/>
    </xf>
    <xf numFmtId="0" fontId="11" fillId="0" borderId="127" xfId="0" applyFont="1" applyBorder="1" applyAlignment="1" applyProtection="1">
      <alignment horizontal="center" vertical="distributed" textRotation="255" indent="3"/>
    </xf>
    <xf numFmtId="0" fontId="11" fillId="0" borderId="236" xfId="0" applyFont="1" applyBorder="1" applyAlignment="1" applyProtection="1">
      <alignment horizontal="center" vertical="center"/>
    </xf>
    <xf numFmtId="0" fontId="11" fillId="0" borderId="237" xfId="0" applyFont="1" applyBorder="1" applyAlignment="1" applyProtection="1">
      <alignment horizontal="center" vertical="center"/>
    </xf>
    <xf numFmtId="0" fontId="11" fillId="0" borderId="236" xfId="0" applyFont="1" applyFill="1" applyBorder="1" applyAlignment="1" applyProtection="1">
      <alignment horizontal="center" vertical="center"/>
    </xf>
    <xf numFmtId="0" fontId="11" fillId="0" borderId="237" xfId="0" applyFont="1" applyFill="1" applyBorder="1" applyAlignment="1" applyProtection="1">
      <alignment horizontal="center" vertical="center"/>
    </xf>
    <xf numFmtId="0" fontId="11" fillId="0" borderId="316" xfId="0" applyFont="1" applyFill="1" applyBorder="1" applyAlignment="1" applyProtection="1">
      <alignment horizontal="center" vertical="center"/>
    </xf>
    <xf numFmtId="0" fontId="11" fillId="0" borderId="317" xfId="0" applyFont="1" applyFill="1" applyBorder="1" applyAlignment="1" applyProtection="1">
      <alignment horizontal="center" vertical="center"/>
    </xf>
    <xf numFmtId="0" fontId="11" fillId="0" borderId="318" xfId="0" applyFont="1" applyFill="1" applyBorder="1" applyAlignment="1" applyProtection="1">
      <alignment horizontal="center" vertical="center"/>
    </xf>
    <xf numFmtId="0" fontId="11" fillId="0" borderId="319" xfId="0" applyFont="1" applyFill="1" applyBorder="1" applyAlignment="1" applyProtection="1">
      <alignment horizontal="center" vertical="center"/>
    </xf>
    <xf numFmtId="0" fontId="11" fillId="0" borderId="296" xfId="0" applyFont="1" applyFill="1" applyBorder="1" applyAlignment="1" applyProtection="1">
      <alignment horizontal="center" vertical="center"/>
    </xf>
    <xf numFmtId="0" fontId="11" fillId="0" borderId="320" xfId="0" applyFont="1" applyFill="1" applyBorder="1" applyAlignment="1" applyProtection="1">
      <alignment horizontal="center" vertical="center"/>
    </xf>
    <xf numFmtId="0" fontId="11" fillId="0" borderId="376" xfId="0" applyFont="1" applyFill="1" applyBorder="1" applyAlignment="1" applyProtection="1">
      <alignment horizontal="center" vertical="center"/>
    </xf>
    <xf numFmtId="0" fontId="11" fillId="0" borderId="377" xfId="0" applyFont="1" applyFill="1" applyBorder="1" applyAlignment="1" applyProtection="1">
      <alignment horizontal="center" vertical="center"/>
    </xf>
    <xf numFmtId="0" fontId="11" fillId="0" borderId="378" xfId="0" applyFont="1" applyFill="1" applyBorder="1" applyAlignment="1" applyProtection="1">
      <alignment horizontal="center" vertical="center"/>
    </xf>
    <xf numFmtId="0" fontId="13" fillId="0" borderId="0" xfId="0" applyFont="1" applyAlignment="1">
      <alignment horizontal="left" vertical="center"/>
    </xf>
    <xf numFmtId="0" fontId="13" fillId="0" borderId="380" xfId="0" applyFont="1" applyBorder="1" applyAlignment="1">
      <alignment horizontal="left" vertical="center"/>
    </xf>
    <xf numFmtId="0" fontId="11" fillId="0" borderId="266" xfId="0" applyNumberFormat="1" applyFont="1" applyFill="1" applyBorder="1" applyAlignment="1">
      <alignment horizontal="right" vertical="center" shrinkToFit="1"/>
    </xf>
    <xf numFmtId="0" fontId="11" fillId="0" borderId="267" xfId="0" applyNumberFormat="1" applyFont="1" applyFill="1" applyBorder="1" applyAlignment="1">
      <alignment horizontal="right" vertical="center" shrinkToFit="1"/>
    </xf>
    <xf numFmtId="0" fontId="11" fillId="0" borderId="268" xfId="0" applyNumberFormat="1" applyFont="1" applyFill="1" applyBorder="1" applyAlignment="1">
      <alignment horizontal="right" vertical="center" shrinkToFit="1"/>
    </xf>
    <xf numFmtId="49" fontId="11" fillId="0" borderId="269" xfId="0" applyNumberFormat="1" applyFont="1" applyFill="1" applyBorder="1" applyAlignment="1" applyProtection="1">
      <alignment horizontal="center" vertical="center"/>
      <protection locked="0"/>
    </xf>
    <xf numFmtId="49" fontId="11" fillId="0" borderId="270" xfId="0" applyNumberFormat="1" applyFont="1" applyFill="1" applyBorder="1" applyAlignment="1" applyProtection="1">
      <alignment horizontal="center" vertical="center"/>
      <protection locked="0"/>
    </xf>
    <xf numFmtId="49" fontId="11" fillId="0" borderId="271" xfId="0" applyNumberFormat="1" applyFont="1" applyFill="1" applyBorder="1" applyAlignment="1" applyProtection="1">
      <alignment horizontal="center" vertical="center"/>
      <protection locked="0"/>
    </xf>
    <xf numFmtId="49" fontId="11" fillId="0" borderId="258" xfId="0" applyNumberFormat="1" applyFont="1" applyFill="1" applyBorder="1" applyAlignment="1" applyProtection="1">
      <alignment horizontal="center" vertical="center"/>
      <protection locked="0"/>
    </xf>
    <xf numFmtId="49" fontId="11" fillId="0" borderId="259" xfId="0" applyNumberFormat="1" applyFont="1" applyFill="1" applyBorder="1" applyAlignment="1" applyProtection="1">
      <alignment horizontal="center" vertical="center"/>
      <protection locked="0"/>
    </xf>
    <xf numFmtId="49" fontId="11" fillId="0" borderId="262" xfId="0" applyNumberFormat="1" applyFont="1" applyFill="1" applyBorder="1" applyAlignment="1" applyProtection="1">
      <alignment horizontal="center" vertical="center"/>
      <protection locked="0"/>
    </xf>
    <xf numFmtId="0" fontId="11" fillId="0" borderId="265" xfId="0" applyNumberFormat="1" applyFont="1" applyFill="1" applyBorder="1" applyAlignment="1">
      <alignment horizontal="right" vertical="center" shrinkToFit="1"/>
    </xf>
    <xf numFmtId="0" fontId="11" fillId="0" borderId="263" xfId="0" applyNumberFormat="1" applyFont="1" applyFill="1" applyBorder="1" applyAlignment="1">
      <alignment horizontal="right" vertical="center" shrinkToFit="1"/>
    </xf>
    <xf numFmtId="0" fontId="11" fillId="0" borderId="264" xfId="0" applyNumberFormat="1" applyFont="1" applyFill="1" applyBorder="1" applyAlignment="1">
      <alignment horizontal="right" vertical="center" shrinkToFit="1"/>
    </xf>
    <xf numFmtId="49" fontId="17" fillId="0" borderId="0" xfId="0" applyNumberFormat="1" applyFont="1" applyAlignment="1">
      <alignment horizontal="left" vertical="center"/>
    </xf>
    <xf numFmtId="49" fontId="17" fillId="0" borderId="380" xfId="0" applyNumberFormat="1" applyFont="1" applyBorder="1" applyAlignment="1">
      <alignment horizontal="left" vertical="center"/>
    </xf>
    <xf numFmtId="0" fontId="12" fillId="0" borderId="0" xfId="0" applyFont="1" applyAlignment="1">
      <alignment horizontal="center" vertical="center"/>
    </xf>
    <xf numFmtId="38" fontId="12" fillId="0" borderId="0" xfId="1" applyFont="1" applyAlignment="1">
      <alignment horizontal="center" vertical="center"/>
    </xf>
    <xf numFmtId="0" fontId="11" fillId="0" borderId="294" xfId="0" applyFont="1" applyBorder="1" applyAlignment="1" applyProtection="1">
      <alignment horizontal="center" vertical="center"/>
      <protection locked="0"/>
    </xf>
    <xf numFmtId="0" fontId="11" fillId="0" borderId="290" xfId="0" applyFont="1" applyBorder="1" applyAlignment="1" applyProtection="1">
      <alignment horizontal="center" vertical="center"/>
      <protection locked="0"/>
    </xf>
    <xf numFmtId="0" fontId="12" fillId="0" borderId="291" xfId="0" applyFont="1" applyBorder="1" applyAlignment="1" applyProtection="1">
      <alignment horizontal="center" vertical="center"/>
      <protection locked="0"/>
    </xf>
    <xf numFmtId="0" fontId="12" fillId="0" borderId="292" xfId="0" applyFont="1" applyBorder="1" applyAlignment="1" applyProtection="1">
      <alignment horizontal="center" vertical="center"/>
      <protection locked="0"/>
    </xf>
    <xf numFmtId="0" fontId="11" fillId="0" borderId="287" xfId="0" applyFont="1" applyBorder="1" applyAlignment="1" applyProtection="1">
      <alignment horizontal="center" vertical="center"/>
      <protection locked="0"/>
    </xf>
    <xf numFmtId="0" fontId="11" fillId="0" borderId="289" xfId="0" applyFont="1" applyBorder="1" applyAlignment="1" applyProtection="1">
      <alignment horizontal="center" vertical="center"/>
      <protection locked="0"/>
    </xf>
    <xf numFmtId="0" fontId="11" fillId="0" borderId="0" xfId="0" applyFont="1" applyAlignment="1">
      <alignment horizontal="center" vertical="center"/>
    </xf>
    <xf numFmtId="0" fontId="16" fillId="0" borderId="164" xfId="0" applyFont="1" applyBorder="1" applyAlignment="1" applyProtection="1">
      <alignment horizontal="center" vertical="center" shrinkToFit="1"/>
      <protection locked="0"/>
    </xf>
    <xf numFmtId="0" fontId="16" fillId="0" borderId="285" xfId="0" applyFont="1" applyBorder="1" applyAlignment="1" applyProtection="1">
      <alignment horizontal="center" vertical="center" shrinkToFit="1"/>
      <protection locked="0"/>
    </xf>
    <xf numFmtId="0" fontId="11" fillId="0" borderId="286" xfId="0" applyFont="1" applyBorder="1" applyAlignment="1" applyProtection="1">
      <alignment horizontal="center" vertical="center"/>
      <protection locked="0"/>
    </xf>
    <xf numFmtId="0" fontId="11" fillId="0" borderId="288" xfId="0" applyFont="1" applyBorder="1" applyAlignment="1" applyProtection="1">
      <alignment horizontal="center" vertical="center"/>
      <protection locked="0"/>
    </xf>
    <xf numFmtId="0" fontId="11" fillId="0" borderId="293" xfId="0" applyFont="1" applyBorder="1" applyAlignment="1" applyProtection="1">
      <alignment horizontal="center" vertical="center"/>
      <protection locked="0"/>
    </xf>
    <xf numFmtId="0" fontId="11" fillId="0" borderId="295" xfId="0" applyFont="1" applyBorder="1" applyAlignment="1" applyProtection="1">
      <alignment horizontal="center" vertical="center"/>
      <protection locked="0"/>
    </xf>
    <xf numFmtId="0" fontId="11" fillId="0" borderId="156" xfId="0" applyFont="1" applyBorder="1" applyAlignment="1" applyProtection="1">
      <alignment horizontal="center" vertical="center"/>
      <protection locked="0"/>
    </xf>
    <xf numFmtId="0" fontId="11" fillId="0" borderId="152" xfId="0" applyFont="1" applyBorder="1" applyAlignment="1" applyProtection="1">
      <alignment horizontal="center" vertical="center"/>
      <protection locked="0"/>
    </xf>
    <xf numFmtId="0" fontId="11" fillId="0" borderId="157" xfId="0" applyFont="1" applyBorder="1" applyAlignment="1" applyProtection="1">
      <alignment horizontal="center" vertical="center"/>
      <protection locked="0"/>
    </xf>
    <xf numFmtId="0" fontId="11" fillId="0" borderId="139" xfId="0" applyFont="1" applyBorder="1" applyAlignment="1" applyProtection="1">
      <alignment horizontal="center" vertical="center"/>
      <protection locked="0"/>
    </xf>
    <xf numFmtId="0" fontId="11" fillId="0" borderId="140" xfId="0" applyFont="1" applyBorder="1" applyAlignment="1" applyProtection="1">
      <alignment horizontal="center" vertical="center"/>
      <protection locked="0"/>
    </xf>
    <xf numFmtId="0" fontId="11" fillId="0" borderId="164" xfId="0" applyFont="1" applyBorder="1" applyAlignment="1" applyProtection="1">
      <alignment horizontal="center" vertical="center"/>
      <protection locked="0"/>
    </xf>
    <xf numFmtId="0" fontId="11" fillId="0" borderId="160" xfId="0" applyFont="1" applyBorder="1" applyAlignment="1" applyProtection="1">
      <alignment horizontal="center" vertical="center"/>
      <protection locked="0"/>
    </xf>
    <xf numFmtId="0" fontId="11" fillId="0" borderId="151" xfId="0" applyFont="1" applyBorder="1" applyAlignment="1" applyProtection="1">
      <alignment horizontal="center" vertical="center"/>
      <protection locked="0"/>
    </xf>
    <xf numFmtId="0" fontId="11" fillId="0" borderId="153" xfId="0" applyFont="1" applyBorder="1" applyAlignment="1" applyProtection="1">
      <alignment horizontal="center" vertical="center"/>
      <protection locked="0"/>
    </xf>
    <xf numFmtId="0" fontId="11" fillId="0" borderId="165" xfId="0" applyFont="1" applyBorder="1" applyAlignment="1" applyProtection="1">
      <alignment horizontal="center" vertical="center"/>
      <protection locked="0"/>
    </xf>
    <xf numFmtId="0" fontId="11" fillId="0" borderId="166" xfId="0" applyFont="1" applyBorder="1" applyAlignment="1" applyProtection="1">
      <alignment horizontal="center" vertical="center"/>
      <protection locked="0"/>
    </xf>
    <xf numFmtId="0" fontId="11" fillId="0" borderId="158" xfId="0" applyFont="1" applyBorder="1" applyAlignment="1" applyProtection="1">
      <alignment horizontal="center" vertical="center"/>
      <protection locked="0"/>
    </xf>
    <xf numFmtId="0" fontId="11" fillId="0" borderId="188" xfId="0" applyFont="1" applyBorder="1" applyAlignment="1" applyProtection="1">
      <alignment horizontal="distributed" vertical="center" indent="3"/>
      <protection locked="0"/>
    </xf>
    <xf numFmtId="0" fontId="11" fillId="0" borderId="147" xfId="0" applyFont="1" applyBorder="1" applyAlignment="1" applyProtection="1">
      <alignment horizontal="distributed" vertical="center" indent="3"/>
      <protection locked="0"/>
    </xf>
    <xf numFmtId="0" fontId="11" fillId="0" borderId="147" xfId="0" applyFont="1" applyBorder="1" applyAlignment="1" applyProtection="1">
      <alignment horizontal="center" vertical="center"/>
    </xf>
    <xf numFmtId="0" fontId="11" fillId="0" borderId="284" xfId="0" applyFont="1" applyBorder="1" applyAlignment="1" applyProtection="1">
      <alignment horizontal="center" vertical="center"/>
    </xf>
    <xf numFmtId="0" fontId="11" fillId="0" borderId="148" xfId="0" applyFont="1" applyBorder="1" applyAlignment="1" applyProtection="1">
      <alignment horizontal="center" vertical="center"/>
    </xf>
    <xf numFmtId="0" fontId="11" fillId="0" borderId="147" xfId="0" applyFont="1" applyBorder="1" applyAlignment="1" applyProtection="1">
      <alignment horizontal="center" vertical="center"/>
      <protection locked="0"/>
    </xf>
    <xf numFmtId="0" fontId="11" fillId="0" borderId="284" xfId="0" applyFont="1" applyBorder="1" applyAlignment="1" applyProtection="1">
      <alignment horizontal="center" vertical="center"/>
      <protection locked="0"/>
    </xf>
    <xf numFmtId="0" fontId="11" fillId="0" borderId="148" xfId="0" applyFont="1" applyBorder="1" applyAlignment="1" applyProtection="1">
      <alignment horizontal="center" vertical="center"/>
      <protection locked="0"/>
    </xf>
    <xf numFmtId="0" fontId="11" fillId="0" borderId="309" xfId="0" applyFont="1" applyBorder="1" applyAlignment="1" applyProtection="1">
      <alignment horizontal="center" vertical="center"/>
      <protection locked="0"/>
    </xf>
    <xf numFmtId="0" fontId="11" fillId="0" borderId="312" xfId="0" applyFont="1" applyBorder="1" applyAlignment="1" applyProtection="1">
      <alignment horizontal="center" vertical="center"/>
      <protection locked="0"/>
    </xf>
    <xf numFmtId="0" fontId="16" fillId="0" borderId="186" xfId="0" applyFont="1" applyBorder="1" applyAlignment="1" applyProtection="1">
      <alignment horizontal="center" vertical="center" shrinkToFit="1"/>
      <protection locked="0"/>
    </xf>
    <xf numFmtId="0" fontId="16" fillId="0" borderId="187" xfId="0" applyFont="1" applyBorder="1" applyAlignment="1" applyProtection="1">
      <alignment horizontal="center" vertical="center" shrinkToFit="1"/>
      <protection locked="0"/>
    </xf>
    <xf numFmtId="0" fontId="11" fillId="0" borderId="313" xfId="0" applyFont="1" applyBorder="1" applyAlignment="1" applyProtection="1">
      <alignment horizontal="center" vertical="center"/>
      <protection locked="0"/>
    </xf>
    <xf numFmtId="0" fontId="11" fillId="0" borderId="265" xfId="0" applyFont="1" applyBorder="1" applyAlignment="1" applyProtection="1">
      <alignment horizontal="center" vertical="center"/>
      <protection locked="0"/>
    </xf>
    <xf numFmtId="0" fontId="11" fillId="0" borderId="307" xfId="0" applyFont="1" applyBorder="1" applyAlignment="1" applyProtection="1">
      <alignment horizontal="center" vertical="center"/>
      <protection locked="0"/>
    </xf>
    <xf numFmtId="0" fontId="11" fillId="0" borderId="310" xfId="0" applyFont="1" applyBorder="1" applyAlignment="1" applyProtection="1">
      <alignment horizontal="center" vertical="center"/>
      <protection locked="0"/>
    </xf>
    <xf numFmtId="0" fontId="11" fillId="0" borderId="308" xfId="0" applyFont="1" applyBorder="1" applyAlignment="1" applyProtection="1">
      <alignment horizontal="center" vertical="center"/>
      <protection locked="0"/>
    </xf>
    <xf numFmtId="0" fontId="11" fillId="0" borderId="311" xfId="0" applyFont="1" applyBorder="1" applyAlignment="1" applyProtection="1">
      <alignment horizontal="center" vertical="center"/>
      <protection locked="0"/>
    </xf>
    <xf numFmtId="0" fontId="12" fillId="0" borderId="308" xfId="0" applyFont="1" applyBorder="1" applyAlignment="1" applyProtection="1">
      <alignment horizontal="center" vertical="center"/>
      <protection locked="0"/>
    </xf>
    <xf numFmtId="0" fontId="11" fillId="0" borderId="118" xfId="0" applyFont="1" applyBorder="1" applyAlignment="1" applyProtection="1">
      <alignment horizontal="distributed" vertical="center" indent="3"/>
      <protection locked="0"/>
    </xf>
    <xf numFmtId="0" fontId="11" fillId="0" borderId="186" xfId="0" applyFont="1" applyBorder="1" applyAlignment="1" applyProtection="1">
      <alignment horizontal="distributed" vertical="center" indent="3"/>
      <protection locked="0"/>
    </xf>
    <xf numFmtId="0" fontId="11" fillId="0" borderId="187" xfId="0" applyFont="1" applyFill="1" applyBorder="1" applyAlignment="1" applyProtection="1">
      <alignment horizontal="center" vertical="center"/>
      <protection locked="0"/>
    </xf>
    <xf numFmtId="0" fontId="11" fillId="0" borderId="118" xfId="0" applyFont="1" applyFill="1" applyBorder="1" applyAlignment="1" applyProtection="1">
      <alignment horizontal="center" vertical="center"/>
      <protection locked="0"/>
    </xf>
    <xf numFmtId="0" fontId="11" fillId="0" borderId="191" xfId="0" applyFont="1" applyBorder="1" applyAlignment="1" applyProtection="1">
      <alignment horizontal="center" vertical="center"/>
    </xf>
    <xf numFmtId="0" fontId="11" fillId="0" borderId="302" xfId="0" applyFont="1" applyBorder="1" applyAlignment="1" applyProtection="1">
      <alignment horizontal="center" vertical="center"/>
    </xf>
    <xf numFmtId="0" fontId="11" fillId="0" borderId="192" xfId="0" applyFont="1" applyBorder="1" applyAlignment="1" applyProtection="1">
      <alignment horizontal="center" vertical="center"/>
    </xf>
    <xf numFmtId="0" fontId="11" fillId="0" borderId="177" xfId="0" applyFont="1" applyBorder="1" applyAlignment="1" applyProtection="1">
      <alignment horizontal="center" vertical="center"/>
      <protection locked="0"/>
    </xf>
    <xf numFmtId="0" fontId="11" fillId="0" borderId="169" xfId="0" applyFont="1" applyBorder="1" applyAlignment="1" applyProtection="1">
      <alignment horizontal="center" vertical="center"/>
      <protection locked="0"/>
    </xf>
    <xf numFmtId="0" fontId="11" fillId="0" borderId="183" xfId="0" applyFont="1" applyBorder="1" applyAlignment="1" applyProtection="1">
      <alignment horizontal="center" vertical="center"/>
      <protection locked="0"/>
    </xf>
    <xf numFmtId="0" fontId="11" fillId="0" borderId="180" xfId="0" applyFont="1" applyBorder="1" applyAlignment="1" applyProtection="1">
      <alignment horizontal="center" vertical="center"/>
      <protection locked="0"/>
    </xf>
    <xf numFmtId="0" fontId="11" fillId="0" borderId="181" xfId="0" applyFont="1" applyBorder="1" applyAlignment="1" applyProtection="1">
      <alignment horizontal="center" vertical="center"/>
      <protection locked="0"/>
    </xf>
    <xf numFmtId="0" fontId="11" fillId="0" borderId="178" xfId="0" applyFont="1" applyBorder="1" applyAlignment="1" applyProtection="1">
      <alignment horizontal="center" vertical="center"/>
      <protection locked="0"/>
    </xf>
    <xf numFmtId="0" fontId="11" fillId="0" borderId="104" xfId="0" applyFont="1" applyBorder="1" applyAlignment="1" applyProtection="1">
      <alignment horizontal="center" vertical="center"/>
      <protection locked="0"/>
    </xf>
    <xf numFmtId="0" fontId="11" fillId="0" borderId="102" xfId="0" applyFont="1" applyBorder="1" applyAlignment="1" applyProtection="1">
      <alignment horizontal="center" vertical="center"/>
      <protection locked="0"/>
    </xf>
    <xf numFmtId="0" fontId="11" fillId="0" borderId="175" xfId="0" applyFont="1" applyBorder="1" applyAlignment="1" applyProtection="1">
      <alignment horizontal="center" vertical="center"/>
      <protection locked="0"/>
    </xf>
    <xf numFmtId="0" fontId="11" fillId="0" borderId="171" xfId="0" applyFont="1" applyBorder="1" applyAlignment="1" applyProtection="1">
      <alignment horizontal="center" vertical="center"/>
      <protection locked="0"/>
    </xf>
    <xf numFmtId="0" fontId="11" fillId="0" borderId="172" xfId="0" applyFont="1" applyBorder="1" applyAlignment="1" applyProtection="1">
      <alignment horizontal="center" vertical="center"/>
      <protection locked="0"/>
    </xf>
    <xf numFmtId="0" fontId="11" fillId="0" borderId="389" xfId="0" applyFont="1" applyBorder="1" applyAlignment="1" applyProtection="1">
      <alignment horizontal="center" vertical="center"/>
      <protection locked="0"/>
    </xf>
    <xf numFmtId="0" fontId="11" fillId="0" borderId="176" xfId="0" applyFont="1" applyBorder="1" applyAlignment="1" applyProtection="1">
      <alignment horizontal="center" vertical="center"/>
      <protection locked="0"/>
    </xf>
    <xf numFmtId="0" fontId="11" fillId="0" borderId="168" xfId="0" applyFont="1" applyBorder="1" applyAlignment="1" applyProtection="1">
      <alignment horizontal="center" vertical="center"/>
      <protection locked="0"/>
    </xf>
    <xf numFmtId="0" fontId="11" fillId="0" borderId="170" xfId="0" applyFont="1" applyBorder="1" applyAlignment="1" applyProtection="1">
      <alignment horizontal="center" vertical="center"/>
      <protection locked="0"/>
    </xf>
    <xf numFmtId="0" fontId="11" fillId="0" borderId="174" xfId="0" applyFont="1" applyBorder="1" applyAlignment="1" applyProtection="1">
      <alignment horizontal="center" vertical="center"/>
      <protection locked="0"/>
    </xf>
    <xf numFmtId="0" fontId="11" fillId="0" borderId="173" xfId="0" applyFont="1" applyBorder="1" applyAlignment="1" applyProtection="1">
      <alignment horizontal="center" vertical="center"/>
      <protection locked="0"/>
    </xf>
    <xf numFmtId="0" fontId="11" fillId="0" borderId="206" xfId="0" applyFont="1" applyBorder="1" applyAlignment="1" applyProtection="1">
      <alignment horizontal="center" vertical="center"/>
    </xf>
    <xf numFmtId="0" fontId="11" fillId="0" borderId="12" xfId="0" applyFont="1" applyBorder="1" applyAlignment="1" applyProtection="1">
      <alignment horizontal="center" vertical="center"/>
    </xf>
    <xf numFmtId="0" fontId="11" fillId="0" borderId="455" xfId="0" applyFont="1" applyBorder="1" applyAlignment="1" applyProtection="1">
      <alignment horizontal="distributed" vertical="center" indent="3"/>
    </xf>
    <xf numFmtId="0" fontId="11" fillId="0" borderId="456" xfId="0" applyFont="1" applyBorder="1" applyAlignment="1" applyProtection="1">
      <alignment horizontal="distributed" vertical="center" indent="3"/>
    </xf>
    <xf numFmtId="0" fontId="11" fillId="0" borderId="458" xfId="0" applyFont="1" applyBorder="1" applyAlignment="1" applyProtection="1">
      <alignment horizontal="center" vertical="center"/>
    </xf>
    <xf numFmtId="0" fontId="11" fillId="0" borderId="459" xfId="0" applyFont="1" applyBorder="1" applyAlignment="1" applyProtection="1">
      <alignment horizontal="center" vertical="center"/>
    </xf>
    <xf numFmtId="0" fontId="11" fillId="0" borderId="460" xfId="0" applyFont="1" applyBorder="1" applyAlignment="1" applyProtection="1">
      <alignment horizontal="center" vertical="center"/>
    </xf>
    <xf numFmtId="0" fontId="13" fillId="0" borderId="16" xfId="0" applyFont="1" applyBorder="1" applyAlignment="1" applyProtection="1">
      <alignment horizontal="center" vertical="center" shrinkToFit="1"/>
    </xf>
    <xf numFmtId="0" fontId="13" fillId="0" borderId="16" xfId="0" applyFont="1" applyFill="1" applyBorder="1" applyAlignment="1" applyProtection="1">
      <alignment horizontal="center" vertical="center" shrinkToFit="1"/>
    </xf>
    <xf numFmtId="49" fontId="12" fillId="0" borderId="206" xfId="0" applyNumberFormat="1" applyFont="1" applyBorder="1" applyAlignment="1" applyProtection="1">
      <alignment horizontal="center" vertical="center"/>
    </xf>
    <xf numFmtId="49" fontId="12" fillId="0" borderId="249" xfId="0" applyNumberFormat="1" applyFont="1" applyBorder="1" applyAlignment="1" applyProtection="1">
      <alignment horizontal="center" vertical="center"/>
    </xf>
    <xf numFmtId="49" fontId="11" fillId="0" borderId="24" xfId="0" applyNumberFormat="1" applyFont="1" applyBorder="1" applyAlignment="1" applyProtection="1">
      <alignment horizontal="center" vertical="center" wrapText="1"/>
    </xf>
    <xf numFmtId="49" fontId="11" fillId="0" borderId="443" xfId="0" applyNumberFormat="1" applyFont="1" applyBorder="1" applyAlignment="1" applyProtection="1">
      <alignment horizontal="center" vertical="center"/>
    </xf>
    <xf numFmtId="0" fontId="11" fillId="0" borderId="446" xfId="0" applyFont="1" applyBorder="1" applyAlignment="1" applyProtection="1">
      <alignment horizontal="center" vertical="center"/>
    </xf>
    <xf numFmtId="0" fontId="11" fillId="0" borderId="448" xfId="0" applyFont="1" applyBorder="1" applyAlignment="1" applyProtection="1">
      <alignment horizontal="center" vertical="center"/>
    </xf>
    <xf numFmtId="38" fontId="11" fillId="0" borderId="355" xfId="1" applyFont="1" applyBorder="1" applyAlignment="1" applyProtection="1">
      <alignment horizontal="center" vertical="center"/>
    </xf>
    <xf numFmtId="38" fontId="11" fillId="0" borderId="444" xfId="1" applyFont="1" applyBorder="1" applyAlignment="1" applyProtection="1">
      <alignment horizontal="center" vertical="center"/>
    </xf>
    <xf numFmtId="49" fontId="11" fillId="0" borderId="355" xfId="0" applyNumberFormat="1" applyFont="1" applyBorder="1" applyAlignment="1" applyProtection="1">
      <alignment horizontal="center" vertical="center"/>
    </xf>
    <xf numFmtId="49" fontId="11" fillId="0" borderId="444" xfId="0" applyNumberFormat="1" applyFont="1" applyBorder="1" applyAlignment="1" applyProtection="1">
      <alignment horizontal="center" vertical="center"/>
    </xf>
    <xf numFmtId="0" fontId="11" fillId="0" borderId="447" xfId="0" applyFont="1" applyBorder="1" applyAlignment="1" applyProtection="1">
      <alignment horizontal="center" vertical="center"/>
    </xf>
    <xf numFmtId="0" fontId="11" fillId="0" borderId="449" xfId="0" applyFont="1" applyBorder="1" applyAlignment="1" applyProtection="1">
      <alignment horizontal="center" vertical="center"/>
    </xf>
    <xf numFmtId="0" fontId="12" fillId="0" borderId="24" xfId="0" applyFont="1" applyBorder="1" applyAlignment="1" applyProtection="1">
      <alignment horizontal="center" vertical="center"/>
    </xf>
    <xf numFmtId="0" fontId="12" fillId="0" borderId="355" xfId="0" applyFont="1" applyBorder="1" applyAlignment="1" applyProtection="1">
      <alignment horizontal="center" vertical="center"/>
    </xf>
    <xf numFmtId="0" fontId="12" fillId="0" borderId="27" xfId="0" applyFont="1" applyBorder="1" applyAlignment="1" applyProtection="1">
      <alignment horizontal="center" vertical="center"/>
    </xf>
    <xf numFmtId="0" fontId="11" fillId="0" borderId="25" xfId="0" applyFont="1" applyBorder="1" applyAlignment="1" applyProtection="1">
      <alignment horizontal="center" vertical="center"/>
    </xf>
    <xf numFmtId="0" fontId="11" fillId="0" borderId="379" xfId="0" applyFont="1" applyBorder="1" applyAlignment="1" applyProtection="1">
      <alignment horizontal="center" vertical="center"/>
    </xf>
    <xf numFmtId="0" fontId="11" fillId="0" borderId="11" xfId="0" applyFont="1" applyBorder="1" applyAlignment="1" applyProtection="1">
      <alignment horizontal="center" vertical="center" textRotation="255"/>
    </xf>
    <xf numFmtId="0" fontId="11" fillId="0" borderId="12" xfId="0" applyFont="1" applyBorder="1" applyAlignment="1" applyProtection="1">
      <alignment horizontal="center" vertical="center" textRotation="255"/>
    </xf>
    <xf numFmtId="0" fontId="11" fillId="0" borderId="13" xfId="0" applyFont="1" applyBorder="1" applyAlignment="1" applyProtection="1">
      <alignment horizontal="center" vertical="center" textRotation="255"/>
    </xf>
    <xf numFmtId="0" fontId="16" fillId="0" borderId="328" xfId="0" applyFont="1" applyBorder="1" applyAlignment="1" applyProtection="1">
      <alignment horizontal="center" vertical="center" shrinkToFit="1"/>
    </xf>
    <xf numFmtId="0" fontId="11" fillId="0" borderId="329" xfId="0" applyFont="1" applyBorder="1" applyAlignment="1" applyProtection="1">
      <alignment horizontal="center" vertical="center"/>
    </xf>
    <xf numFmtId="0" fontId="11" fillId="0" borderId="333" xfId="0" applyFont="1" applyBorder="1" applyAlignment="1" applyProtection="1">
      <alignment horizontal="center" vertical="center"/>
    </xf>
    <xf numFmtId="0" fontId="11" fillId="0" borderId="330" xfId="0" applyFont="1" applyBorder="1" applyAlignment="1" applyProtection="1">
      <alignment horizontal="center" vertical="center" wrapText="1"/>
    </xf>
    <xf numFmtId="0" fontId="11" fillId="0" borderId="334" xfId="0" applyFont="1" applyBorder="1" applyAlignment="1" applyProtection="1">
      <alignment horizontal="center" vertical="center"/>
    </xf>
    <xf numFmtId="0" fontId="11" fillId="0" borderId="331" xfId="0" applyFont="1" applyBorder="1" applyAlignment="1" applyProtection="1">
      <alignment horizontal="center" vertical="center"/>
    </xf>
    <xf numFmtId="0" fontId="11" fillId="0" borderId="335" xfId="0" applyFont="1" applyBorder="1" applyAlignment="1" applyProtection="1">
      <alignment horizontal="center" vertical="center"/>
    </xf>
    <xf numFmtId="0" fontId="12" fillId="0" borderId="331" xfId="0" applyFont="1" applyBorder="1" applyAlignment="1" applyProtection="1">
      <alignment horizontal="center" vertical="center"/>
    </xf>
    <xf numFmtId="0" fontId="11" fillId="0" borderId="332" xfId="0" applyFont="1" applyBorder="1" applyAlignment="1" applyProtection="1">
      <alignment horizontal="center" vertical="center"/>
    </xf>
    <xf numFmtId="0" fontId="11" fillId="0" borderId="336" xfId="0" applyFont="1" applyBorder="1" applyAlignment="1" applyProtection="1">
      <alignment horizontal="center" vertical="center"/>
    </xf>
    <xf numFmtId="0" fontId="11" fillId="0" borderId="337" xfId="0" applyFont="1" applyBorder="1" applyAlignment="1" applyProtection="1">
      <alignment horizontal="center" vertical="distributed" textRotation="255" indent="4"/>
    </xf>
    <xf numFmtId="0" fontId="11" fillId="0" borderId="341" xfId="0" applyFont="1" applyBorder="1" applyAlignment="1" applyProtection="1">
      <alignment horizontal="center" vertical="distributed" textRotation="255" indent="4"/>
    </xf>
    <xf numFmtId="0" fontId="11" fillId="0" borderId="348" xfId="0" applyFont="1" applyBorder="1" applyAlignment="1" applyProtection="1">
      <alignment horizontal="center" vertical="distributed" textRotation="255" indent="4"/>
    </xf>
    <xf numFmtId="0" fontId="11" fillId="0" borderId="349" xfId="0" applyFont="1" applyBorder="1" applyAlignment="1" applyProtection="1">
      <alignment horizontal="center" vertical="center"/>
    </xf>
    <xf numFmtId="0" fontId="11" fillId="0" borderId="350" xfId="0" applyFont="1" applyBorder="1" applyAlignment="1" applyProtection="1">
      <alignment horizontal="center" vertical="center"/>
    </xf>
    <xf numFmtId="49" fontId="12" fillId="2" borderId="352" xfId="0" applyNumberFormat="1" applyFont="1" applyFill="1" applyBorder="1" applyAlignment="1" applyProtection="1">
      <alignment horizontal="center" vertical="center"/>
    </xf>
    <xf numFmtId="49" fontId="12" fillId="2" borderId="353" xfId="0" applyNumberFormat="1" applyFont="1" applyFill="1" applyBorder="1" applyAlignment="1" applyProtection="1">
      <alignment horizontal="center" vertical="center"/>
    </xf>
    <xf numFmtId="0" fontId="11" fillId="0" borderId="356" xfId="0" applyFont="1" applyBorder="1" applyAlignment="1" applyProtection="1">
      <alignment horizontal="center" vertical="distributed" textRotation="255" indent="4"/>
    </xf>
    <xf numFmtId="0" fontId="11" fillId="0" borderId="360" xfId="0" applyFont="1" applyBorder="1" applyAlignment="1" applyProtection="1">
      <alignment horizontal="center" vertical="distributed" textRotation="255" indent="4"/>
    </xf>
    <xf numFmtId="0" fontId="11" fillId="0" borderId="361" xfId="0" applyFont="1" applyBorder="1" applyAlignment="1" applyProtection="1">
      <alignment horizontal="center" vertical="center"/>
    </xf>
    <xf numFmtId="0" fontId="11" fillId="0" borderId="362" xfId="0" applyFont="1" applyBorder="1" applyAlignment="1" applyProtection="1">
      <alignment horizontal="center" vertical="center"/>
    </xf>
    <xf numFmtId="0" fontId="11" fillId="0" borderId="24" xfId="0" applyFont="1" applyBorder="1" applyAlignment="1">
      <alignment horizontal="center" vertical="center"/>
    </xf>
    <xf numFmtId="0" fontId="11" fillId="0" borderId="443" xfId="0" applyFont="1" applyBorder="1" applyAlignment="1">
      <alignment horizontal="center" vertical="center"/>
    </xf>
    <xf numFmtId="0" fontId="11" fillId="0" borderId="355" xfId="0" applyFont="1" applyBorder="1" applyAlignment="1">
      <alignment horizontal="center" vertical="center"/>
    </xf>
    <xf numFmtId="0" fontId="11" fillId="0" borderId="444" xfId="0" applyFont="1" applyBorder="1" applyAlignment="1">
      <alignment horizontal="center" vertical="center"/>
    </xf>
    <xf numFmtId="0" fontId="11" fillId="0" borderId="27" xfId="0" applyFont="1" applyBorder="1" applyAlignment="1">
      <alignment horizontal="center" vertical="center"/>
    </xf>
    <xf numFmtId="0" fontId="11" fillId="0" borderId="445" xfId="0" applyFont="1" applyBorder="1" applyAlignment="1">
      <alignment horizontal="center" vertical="center"/>
    </xf>
    <xf numFmtId="0" fontId="11" fillId="0" borderId="197" xfId="0" applyFont="1" applyBorder="1" applyAlignment="1">
      <alignment horizontal="center" vertical="distributed" textRotation="255" indent="3"/>
    </xf>
    <xf numFmtId="0" fontId="11" fillId="0" borderId="58" xfId="0" applyFont="1" applyBorder="1" applyAlignment="1">
      <alignment horizontal="center" vertical="distributed" textRotation="255" indent="3"/>
    </xf>
    <xf numFmtId="0" fontId="11" fillId="0" borderId="59" xfId="0" applyFont="1" applyBorder="1" applyAlignment="1">
      <alignment horizontal="center" vertical="distributed" textRotation="255" indent="3"/>
    </xf>
    <xf numFmtId="0" fontId="11" fillId="0" borderId="394" xfId="0" applyFont="1" applyBorder="1" applyAlignment="1">
      <alignment horizontal="center" vertical="center" textRotation="255" shrinkToFit="1"/>
    </xf>
    <xf numFmtId="0" fontId="11" fillId="0" borderId="43" xfId="0" applyFont="1" applyBorder="1" applyAlignment="1">
      <alignment horizontal="center" vertical="center" textRotation="255" shrinkToFit="1"/>
    </xf>
    <xf numFmtId="0" fontId="11" fillId="0" borderId="372" xfId="0" applyFont="1" applyBorder="1" applyAlignment="1">
      <alignment horizontal="center" vertical="center" textRotation="255" shrinkToFit="1"/>
    </xf>
    <xf numFmtId="0" fontId="33" fillId="0" borderId="15" xfId="0" applyFont="1" applyFill="1" applyBorder="1" applyAlignment="1">
      <alignment horizontal="center" vertical="center" shrinkToFit="1"/>
    </xf>
    <xf numFmtId="0" fontId="33" fillId="0" borderId="64" xfId="0" applyFont="1" applyFill="1" applyBorder="1" applyAlignment="1">
      <alignment horizontal="center" vertical="center" shrinkToFit="1"/>
    </xf>
    <xf numFmtId="0" fontId="13" fillId="0" borderId="16" xfId="0" applyFont="1" applyBorder="1" applyAlignment="1">
      <alignment horizontal="center" vertical="center"/>
    </xf>
    <xf numFmtId="0" fontId="13" fillId="0" borderId="0" xfId="0" applyFont="1" applyAlignment="1">
      <alignment horizontal="center" vertical="center"/>
    </xf>
    <xf numFmtId="0" fontId="11" fillId="0" borderId="236" xfId="0" applyFont="1" applyBorder="1" applyAlignment="1">
      <alignment horizontal="center" vertical="center"/>
    </xf>
    <xf numFmtId="0" fontId="11" fillId="0" borderId="237" xfId="0" applyFont="1" applyBorder="1" applyAlignment="1">
      <alignment horizontal="center" vertical="center"/>
    </xf>
    <xf numFmtId="0" fontId="11" fillId="0" borderId="199" xfId="0" applyFont="1" applyFill="1" applyBorder="1" applyAlignment="1">
      <alignment horizontal="distributed" vertical="center" indent="2" shrinkToFit="1"/>
    </xf>
    <xf numFmtId="0" fontId="11" fillId="0" borderId="200" xfId="0" applyFont="1" applyFill="1" applyBorder="1" applyAlignment="1">
      <alignment horizontal="distributed" vertical="center" indent="2" shrinkToFit="1"/>
    </xf>
    <xf numFmtId="0" fontId="11" fillId="0" borderId="45" xfId="0" applyFont="1" applyFill="1" applyBorder="1" applyAlignment="1">
      <alignment horizontal="distributed" vertical="center" indent="2" shrinkToFit="1"/>
    </xf>
    <xf numFmtId="0" fontId="11" fillId="0" borderId="10" xfId="0" applyFont="1" applyFill="1" applyBorder="1" applyAlignment="1">
      <alignment horizontal="distributed" vertical="center" indent="2" shrinkToFit="1"/>
    </xf>
    <xf numFmtId="0" fontId="11" fillId="0" borderId="229" xfId="0" applyFont="1" applyBorder="1" applyAlignment="1">
      <alignment horizontal="distributed" vertical="center" indent="2" shrinkToFit="1"/>
    </xf>
    <xf numFmtId="0" fontId="11" fillId="0" borderId="230" xfId="0" applyFont="1" applyBorder="1" applyAlignment="1">
      <alignment horizontal="distributed" vertical="center" indent="2" shrinkToFit="1"/>
    </xf>
    <xf numFmtId="0" fontId="11" fillId="0" borderId="231" xfId="0" applyFont="1" applyBorder="1" applyAlignment="1">
      <alignment horizontal="distributed" vertical="center" indent="2" shrinkToFit="1"/>
    </xf>
    <xf numFmtId="0" fontId="11" fillId="0" borderId="193" xfId="0" applyFont="1" applyBorder="1" applyAlignment="1">
      <alignment horizontal="center" vertical="distributed" textRotation="255" indent="5" shrinkToFit="1"/>
    </xf>
    <xf numFmtId="0" fontId="11" fillId="0" borderId="58" xfId="0" applyFont="1" applyBorder="1" applyAlignment="1">
      <alignment horizontal="center" vertical="distributed" textRotation="255" indent="5" shrinkToFit="1"/>
    </xf>
    <xf numFmtId="0" fontId="11" fillId="0" borderId="199" xfId="0" applyFont="1" applyBorder="1" applyAlignment="1">
      <alignment horizontal="distributed" vertical="center" indent="2" shrinkToFit="1"/>
    </xf>
    <xf numFmtId="0" fontId="11" fillId="0" borderId="200" xfId="0" applyFont="1" applyBorder="1" applyAlignment="1">
      <alignment horizontal="distributed" vertical="center" indent="2" shrinkToFit="1"/>
    </xf>
    <xf numFmtId="0" fontId="11" fillId="0" borderId="193" xfId="0" applyFont="1" applyBorder="1" applyAlignment="1">
      <alignment horizontal="center" vertical="distributed" textRotation="255" indent="3"/>
    </xf>
    <xf numFmtId="0" fontId="11" fillId="0" borderId="196" xfId="0" applyFont="1" applyBorder="1" applyAlignment="1">
      <alignment horizontal="center" vertical="distributed" textRotation="255" indent="3"/>
    </xf>
    <xf numFmtId="0" fontId="11" fillId="0" borderId="243" xfId="0" applyFont="1" applyFill="1" applyBorder="1" applyAlignment="1">
      <alignment horizontal="center" vertical="center"/>
    </xf>
    <xf numFmtId="0" fontId="11" fillId="0" borderId="244" xfId="0" applyFont="1" applyFill="1" applyBorder="1" applyAlignment="1">
      <alignment horizontal="center" vertical="center"/>
    </xf>
    <xf numFmtId="0" fontId="11" fillId="0" borderId="58" xfId="0" applyFont="1" applyBorder="1" applyAlignment="1">
      <alignment horizontal="center" vertical="center" textRotation="255" shrinkToFit="1"/>
    </xf>
    <xf numFmtId="0" fontId="11" fillId="0" borderId="197" xfId="0" applyFont="1" applyBorder="1" applyAlignment="1">
      <alignment horizontal="center" vertical="center" textRotation="255" shrinkToFit="1"/>
    </xf>
    <xf numFmtId="0" fontId="11" fillId="0" borderId="137" xfId="0" applyFont="1" applyBorder="1" applyAlignment="1">
      <alignment horizontal="center" vertical="center" textRotation="255" shrinkToFit="1"/>
    </xf>
    <xf numFmtId="0" fontId="11" fillId="0" borderId="236" xfId="0" applyFont="1" applyBorder="1" applyAlignment="1">
      <alignment horizontal="center" vertical="center" shrinkToFit="1"/>
    </xf>
    <xf numFmtId="0" fontId="11" fillId="0" borderId="238" xfId="0" applyFont="1" applyBorder="1" applyAlignment="1">
      <alignment horizontal="center" vertical="center" shrinkToFit="1"/>
    </xf>
    <xf numFmtId="0" fontId="11" fillId="0" borderId="237" xfId="0" applyFont="1" applyBorder="1" applyAlignment="1">
      <alignment horizontal="center" vertical="center" shrinkToFit="1"/>
    </xf>
    <xf numFmtId="0" fontId="11" fillId="0" borderId="0" xfId="0" applyFont="1" applyAlignment="1" applyProtection="1">
      <alignment horizontal="center" vertical="center" shrinkToFit="1"/>
    </xf>
    <xf numFmtId="0" fontId="23" fillId="0" borderId="0" xfId="0" applyFont="1" applyAlignment="1" applyProtection="1">
      <alignment horizontal="center" vertical="center" shrinkToFit="1"/>
    </xf>
    <xf numFmtId="0" fontId="11" fillId="0" borderId="463" xfId="0" applyFont="1" applyBorder="1" applyAlignment="1" applyProtection="1">
      <alignment horizontal="center" vertical="distributed" textRotation="255" indent="3"/>
    </xf>
    <xf numFmtId="0" fontId="11" fillId="0" borderId="479" xfId="0" applyFont="1" applyBorder="1" applyAlignment="1" applyProtection="1">
      <alignment horizontal="center" vertical="distributed" textRotation="255" indent="3"/>
    </xf>
    <xf numFmtId="0" fontId="11" fillId="0" borderId="464" xfId="0" applyFont="1" applyBorder="1" applyAlignment="1" applyProtection="1">
      <alignment horizontal="center" vertical="distributed" textRotation="255" indent="3"/>
    </xf>
    <xf numFmtId="0" fontId="11" fillId="0" borderId="480" xfId="0" applyFont="1" applyBorder="1" applyAlignment="1" applyProtection="1">
      <alignment horizontal="center" vertical="center" textRotation="255"/>
    </xf>
    <xf numFmtId="0" fontId="11" fillId="0" borderId="433" xfId="0" applyFont="1" applyBorder="1" applyAlignment="1" applyProtection="1">
      <alignment horizontal="center" vertical="center" textRotation="255"/>
    </xf>
    <xf numFmtId="0" fontId="11" fillId="0" borderId="481" xfId="0" applyFont="1" applyBorder="1" applyAlignment="1" applyProtection="1">
      <alignment horizontal="center" vertical="center" textRotation="255"/>
    </xf>
    <xf numFmtId="0" fontId="11" fillId="0" borderId="15" xfId="0" applyFont="1" applyBorder="1" applyAlignment="1" applyProtection="1">
      <alignment horizontal="center" vertical="distributed" textRotation="255" indent="3"/>
    </xf>
    <xf numFmtId="0" fontId="11" fillId="0" borderId="134" xfId="0" applyFont="1" applyFill="1" applyBorder="1" applyAlignment="1" applyProtection="1">
      <alignment horizontal="distributed" vertical="center" indent="2" shrinkToFit="1"/>
    </xf>
    <xf numFmtId="0" fontId="11" fillId="0" borderId="135" xfId="0" applyFont="1" applyFill="1" applyBorder="1" applyAlignment="1" applyProtection="1">
      <alignment horizontal="distributed" vertical="center" indent="2" shrinkToFit="1"/>
    </xf>
    <xf numFmtId="0" fontId="11" fillId="0" borderId="314" xfId="0" applyFont="1" applyFill="1" applyBorder="1" applyAlignment="1" applyProtection="1">
      <alignment horizontal="distributed" vertical="center" indent="2"/>
    </xf>
    <xf numFmtId="0" fontId="11" fillId="0" borderId="315" xfId="0" applyFont="1" applyFill="1" applyBorder="1" applyAlignment="1" applyProtection="1">
      <alignment horizontal="distributed" vertical="center" indent="2"/>
    </xf>
    <xf numFmtId="0" fontId="11" fillId="0" borderId="131" xfId="0" applyFont="1" applyFill="1" applyBorder="1" applyAlignment="1" applyProtection="1">
      <alignment horizontal="distributed" vertical="center" indent="2" shrinkToFit="1"/>
    </xf>
    <xf numFmtId="0" fontId="11" fillId="0" borderId="132" xfId="0" applyFont="1" applyFill="1" applyBorder="1" applyAlignment="1" applyProtection="1">
      <alignment horizontal="distributed" vertical="center" indent="2" shrinkToFit="1"/>
    </xf>
    <xf numFmtId="0" fontId="25" fillId="0" borderId="0" xfId="0" applyFont="1" applyAlignment="1" applyProtection="1">
      <alignment horizontal="right" vertical="center" indent="1"/>
    </xf>
    <xf numFmtId="38" fontId="18" fillId="2" borderId="455" xfId="1" applyFont="1" applyFill="1" applyBorder="1" applyAlignment="1" applyProtection="1">
      <alignment horizontal="right" vertical="center" indent="1" shrinkToFit="1"/>
      <protection locked="0"/>
    </xf>
    <xf numFmtId="38" fontId="18" fillId="2" borderId="133" xfId="1" applyFont="1" applyFill="1" applyBorder="1" applyAlignment="1" applyProtection="1">
      <alignment horizontal="right" vertical="center" indent="1" shrinkToFit="1"/>
      <protection locked="0"/>
    </xf>
    <xf numFmtId="38" fontId="18" fillId="2" borderId="483" xfId="1" applyFont="1" applyFill="1" applyBorder="1" applyAlignment="1" applyProtection="1">
      <alignment horizontal="right" vertical="center" indent="1" shrinkToFit="1"/>
      <protection locked="0"/>
    </xf>
    <xf numFmtId="38" fontId="18" fillId="2" borderId="136" xfId="1" applyFont="1" applyFill="1" applyBorder="1" applyAlignment="1" applyProtection="1">
      <alignment horizontal="right" vertical="center" indent="1" shrinkToFit="1"/>
      <protection locked="0"/>
    </xf>
    <xf numFmtId="38" fontId="18" fillId="2" borderId="484" xfId="1" applyFont="1" applyFill="1" applyBorder="1" applyAlignment="1" applyProtection="1">
      <alignment horizontal="right" vertical="center" indent="1"/>
      <protection locked="0"/>
    </xf>
    <xf numFmtId="38" fontId="18" fillId="2" borderId="441" xfId="1" applyFont="1" applyFill="1" applyBorder="1" applyAlignment="1" applyProtection="1">
      <alignment horizontal="right" vertical="center" indent="1"/>
      <protection locked="0"/>
    </xf>
    <xf numFmtId="0" fontId="11" fillId="0" borderId="16" xfId="0" applyFont="1" applyBorder="1" applyAlignment="1" applyProtection="1">
      <alignment horizontal="center" vertical="center"/>
    </xf>
    <xf numFmtId="0" fontId="24" fillId="0" borderId="4" xfId="0" applyFont="1" applyBorder="1" applyAlignment="1" applyProtection="1">
      <alignment horizontal="left" vertical="center" indent="1"/>
    </xf>
    <xf numFmtId="0" fontId="11" fillId="0" borderId="61" xfId="0" applyFont="1" applyBorder="1" applyAlignment="1" applyProtection="1">
      <alignment horizontal="distributed" vertical="center" indent="1"/>
    </xf>
    <xf numFmtId="0" fontId="11" fillId="0" borderId="16" xfId="0" applyFont="1" applyBorder="1" applyAlignment="1" applyProtection="1">
      <alignment horizontal="distributed" vertical="center" indent="1"/>
    </xf>
    <xf numFmtId="0" fontId="33" fillId="0" borderId="316" xfId="0" applyFont="1" applyFill="1" applyBorder="1" applyAlignment="1" applyProtection="1">
      <alignment horizontal="center" vertical="center"/>
    </xf>
    <xf numFmtId="0" fontId="33" fillId="0" borderId="317" xfId="0" applyFont="1" applyFill="1" applyBorder="1" applyAlignment="1" applyProtection="1">
      <alignment horizontal="center" vertical="center"/>
    </xf>
    <xf numFmtId="0" fontId="33" fillId="0" borderId="318" xfId="0" applyFont="1" applyFill="1" applyBorder="1" applyAlignment="1" applyProtection="1">
      <alignment horizontal="center" vertical="center"/>
    </xf>
    <xf numFmtId="0" fontId="33" fillId="0" borderId="319" xfId="0" applyFont="1" applyFill="1" applyBorder="1" applyAlignment="1" applyProtection="1">
      <alignment horizontal="center" vertical="center"/>
    </xf>
    <xf numFmtId="0" fontId="33" fillId="0" borderId="296" xfId="0" applyFont="1" applyFill="1" applyBorder="1" applyAlignment="1" applyProtection="1">
      <alignment horizontal="center" vertical="center"/>
    </xf>
    <xf numFmtId="0" fontId="33" fillId="0" borderId="320" xfId="0" applyFont="1" applyFill="1" applyBorder="1" applyAlignment="1" applyProtection="1">
      <alignment horizontal="center" vertical="center"/>
    </xf>
    <xf numFmtId="0" fontId="33" fillId="0" borderId="376" xfId="0" applyFont="1" applyFill="1" applyBorder="1" applyAlignment="1" applyProtection="1">
      <alignment horizontal="center" vertical="center"/>
    </xf>
    <xf numFmtId="0" fontId="33" fillId="0" borderId="377" xfId="0" applyFont="1" applyFill="1" applyBorder="1" applyAlignment="1" applyProtection="1">
      <alignment horizontal="center" vertical="center"/>
    </xf>
    <xf numFmtId="0" fontId="33" fillId="0" borderId="378" xfId="0" applyFont="1" applyFill="1" applyBorder="1" applyAlignment="1" applyProtection="1">
      <alignment horizontal="center" vertical="center"/>
    </xf>
    <xf numFmtId="0" fontId="11" fillId="0" borderId="250" xfId="0" applyFont="1" applyFill="1" applyBorder="1" applyAlignment="1" applyProtection="1">
      <alignment horizontal="center" vertical="distributed" textRotation="255" indent="3"/>
    </xf>
    <xf numFmtId="0" fontId="11" fillId="0" borderId="185" xfId="0" applyFont="1" applyFill="1" applyBorder="1" applyAlignment="1" applyProtection="1">
      <alignment horizontal="center" vertical="distributed" textRotation="255" indent="3"/>
    </xf>
    <xf numFmtId="0" fontId="11" fillId="0" borderId="127" xfId="0" applyFont="1" applyFill="1" applyBorder="1" applyAlignment="1" applyProtection="1">
      <alignment horizontal="center" vertical="distributed" textRotation="255" indent="3"/>
    </xf>
    <xf numFmtId="0" fontId="11" fillId="0" borderId="61" xfId="0" applyFont="1" applyBorder="1" applyAlignment="1" applyProtection="1">
      <alignment horizontal="center" vertical="center" textRotation="255"/>
    </xf>
    <xf numFmtId="0" fontId="11" fillId="0" borderId="461" xfId="0" applyFont="1" applyBorder="1" applyAlignment="1" applyProtection="1">
      <alignment horizontal="center" vertical="center"/>
    </xf>
    <xf numFmtId="0" fontId="11" fillId="0" borderId="58" xfId="0" applyFont="1" applyBorder="1" applyAlignment="1" applyProtection="1">
      <alignment horizontal="left" vertical="center" indent="1"/>
    </xf>
    <xf numFmtId="0" fontId="11" fillId="0" borderId="16" xfId="0" applyFont="1" applyBorder="1" applyAlignment="1" applyProtection="1">
      <alignment horizontal="left" vertical="center" indent="1"/>
    </xf>
    <xf numFmtId="0" fontId="11" fillId="0" borderId="16" xfId="0" applyFont="1" applyBorder="1" applyAlignment="1" applyProtection="1">
      <alignment horizontal="center" vertical="center" textRotation="255"/>
    </xf>
    <xf numFmtId="0" fontId="11" fillId="0" borderId="4" xfId="0" applyFont="1" applyBorder="1" applyAlignment="1" applyProtection="1">
      <alignment horizontal="left" vertical="center" indent="1"/>
    </xf>
    <xf numFmtId="0" fontId="11" fillId="0" borderId="10" xfId="0" applyFont="1" applyBorder="1" applyAlignment="1" applyProtection="1">
      <alignment horizontal="center" vertical="center"/>
    </xf>
    <xf numFmtId="0" fontId="11" fillId="0" borderId="124" xfId="0" applyFont="1" applyBorder="1" applyAlignment="1" applyProtection="1">
      <alignment horizontal="center" vertical="center"/>
    </xf>
    <xf numFmtId="0" fontId="11" fillId="0" borderId="25" xfId="0" applyFont="1" applyBorder="1" applyAlignment="1" applyProtection="1">
      <alignment horizontal="left" vertical="center" indent="1"/>
    </xf>
    <xf numFmtId="0" fontId="11" fillId="0" borderId="127" xfId="0" applyFont="1" applyBorder="1" applyAlignment="1" applyProtection="1">
      <alignment horizontal="distributed" vertical="center" indent="1"/>
    </xf>
    <xf numFmtId="0" fontId="11" fillId="0" borderId="59" xfId="0" applyFont="1" applyBorder="1" applyAlignment="1" applyProtection="1">
      <alignment horizontal="distributed" vertical="center" indent="1"/>
    </xf>
    <xf numFmtId="0" fontId="11" fillId="0" borderId="17" xfId="0" applyFont="1" applyBorder="1" applyAlignment="1" applyProtection="1">
      <alignment horizontal="left" vertical="center" indent="1"/>
    </xf>
    <xf numFmtId="0" fontId="11" fillId="0" borderId="61" xfId="0" applyFont="1" applyBorder="1" applyAlignment="1" applyProtection="1">
      <alignment horizontal="center" vertical="distributed" textRotation="255" indent="5"/>
    </xf>
    <xf numFmtId="0" fontId="11" fillId="0" borderId="486" xfId="0" applyFont="1" applyBorder="1" applyAlignment="1" applyProtection="1">
      <alignment horizontal="center" vertical="center"/>
    </xf>
    <xf numFmtId="0" fontId="11" fillId="0" borderId="487" xfId="0" applyFont="1" applyBorder="1" applyAlignment="1" applyProtection="1">
      <alignment horizontal="center" vertical="center"/>
    </xf>
    <xf numFmtId="0" fontId="11" fillId="0" borderId="488" xfId="0" applyFont="1" applyBorder="1" applyAlignment="1" applyProtection="1">
      <alignment horizontal="center" vertical="center"/>
    </xf>
    <xf numFmtId="0" fontId="11" fillId="0" borderId="376" xfId="0" applyFont="1" applyBorder="1" applyAlignment="1" applyProtection="1">
      <alignment horizontal="center" vertical="center"/>
    </xf>
    <xf numFmtId="0" fontId="11" fillId="0" borderId="377" xfId="0" applyFont="1" applyBorder="1" applyAlignment="1" applyProtection="1">
      <alignment horizontal="center" vertical="center"/>
    </xf>
    <xf numFmtId="0" fontId="11" fillId="0" borderId="378" xfId="0" applyFont="1" applyBorder="1" applyAlignment="1" applyProtection="1">
      <alignment horizontal="center" vertical="center"/>
    </xf>
    <xf numFmtId="0" fontId="11" fillId="0" borderId="439" xfId="0" applyFont="1" applyBorder="1" applyAlignment="1" applyProtection="1">
      <alignment horizontal="center" textRotation="255"/>
      <protection locked="0"/>
    </xf>
    <xf numFmtId="0" fontId="11" fillId="6" borderId="15" xfId="0" applyFont="1" applyFill="1" applyBorder="1" applyAlignment="1">
      <alignment horizontal="center" vertical="center" shrinkToFit="1"/>
    </xf>
    <xf numFmtId="0" fontId="11" fillId="6" borderId="203" xfId="0" applyFont="1" applyFill="1" applyBorder="1" applyAlignment="1">
      <alignment horizontal="center" vertical="center" shrinkToFit="1"/>
    </xf>
    <xf numFmtId="0" fontId="11" fillId="6" borderId="64" xfId="0" applyFont="1" applyFill="1" applyBorder="1" applyAlignment="1">
      <alignment horizontal="center" vertical="center" shrinkToFit="1"/>
    </xf>
    <xf numFmtId="0" fontId="11" fillId="6" borderId="199" xfId="0" applyFont="1" applyFill="1" applyBorder="1" applyAlignment="1">
      <alignment horizontal="center" vertical="center" shrinkToFit="1"/>
    </xf>
    <xf numFmtId="0" fontId="11" fillId="6" borderId="198" xfId="0" applyFont="1" applyFill="1" applyBorder="1" applyAlignment="1">
      <alignment horizontal="center" vertical="center" shrinkToFit="1"/>
    </xf>
    <xf numFmtId="0" fontId="11" fillId="6" borderId="200" xfId="0" applyFont="1" applyFill="1" applyBorder="1" applyAlignment="1">
      <alignment horizontal="center" vertical="center" shrinkToFit="1"/>
    </xf>
    <xf numFmtId="0" fontId="11" fillId="5" borderId="314" xfId="0" applyFont="1" applyFill="1" applyBorder="1" applyAlignment="1">
      <alignment horizontal="center" vertical="center" shrinkToFit="1"/>
    </xf>
    <xf numFmtId="0" fontId="11" fillId="5" borderId="440" xfId="0" applyFont="1" applyFill="1" applyBorder="1" applyAlignment="1">
      <alignment horizontal="center" vertical="center" shrinkToFit="1"/>
    </xf>
    <xf numFmtId="0" fontId="11" fillId="5" borderId="441" xfId="0" applyFont="1" applyFill="1" applyBorder="1" applyAlignment="1">
      <alignment horizontal="center" vertical="center" shrinkToFit="1"/>
    </xf>
    <xf numFmtId="0" fontId="11" fillId="6" borderId="5" xfId="0" applyFont="1" applyFill="1" applyBorder="1" applyAlignment="1">
      <alignment horizontal="center" vertical="center"/>
    </xf>
    <xf numFmtId="0" fontId="11" fillId="6" borderId="6" xfId="0" applyFont="1" applyFill="1" applyBorder="1" applyAlignment="1">
      <alignment horizontal="center" vertical="center"/>
    </xf>
    <xf numFmtId="38" fontId="41" fillId="6" borderId="14" xfId="1" applyFont="1" applyFill="1" applyBorder="1" applyAlignment="1" applyProtection="1">
      <alignment horizontal="right" vertical="center" shrinkToFit="1"/>
    </xf>
    <xf numFmtId="38" fontId="41" fillId="6" borderId="208" xfId="1" applyFont="1" applyFill="1" applyBorder="1" applyAlignment="1" applyProtection="1">
      <alignment horizontal="right" vertical="center" shrinkToFit="1"/>
    </xf>
    <xf numFmtId="38" fontId="41" fillId="6" borderId="209" xfId="1" applyFont="1" applyFill="1" applyBorder="1" applyAlignment="1" applyProtection="1">
      <alignment horizontal="right" vertical="center" shrinkToFit="1"/>
    </xf>
    <xf numFmtId="0" fontId="11" fillId="0" borderId="203" xfId="0" applyFont="1" applyBorder="1" applyAlignment="1" applyProtection="1">
      <alignment horizontal="center" vertical="center"/>
      <protection locked="0"/>
    </xf>
    <xf numFmtId="0" fontId="11" fillId="0" borderId="434" xfId="0" applyFont="1" applyBorder="1" applyAlignment="1">
      <alignment horizontal="center" vertical="center" textRotation="255"/>
    </xf>
    <xf numFmtId="0" fontId="11" fillId="0" borderId="435" xfId="0" applyFont="1" applyBorder="1" applyAlignment="1">
      <alignment horizontal="center" vertical="center" textRotation="255"/>
    </xf>
    <xf numFmtId="0" fontId="11" fillId="0" borderId="436" xfId="0" applyFont="1" applyBorder="1" applyAlignment="1">
      <alignment horizontal="center" vertical="center" textRotation="255"/>
    </xf>
    <xf numFmtId="0" fontId="11" fillId="0" borderId="437" xfId="0" applyFont="1" applyBorder="1" applyAlignment="1">
      <alignment horizontal="center" vertical="center" textRotation="255"/>
    </xf>
    <xf numFmtId="0" fontId="11" fillId="0" borderId="438" xfId="0" applyFont="1" applyBorder="1" applyAlignment="1">
      <alignment horizontal="center" vertical="center" textRotation="255"/>
    </xf>
    <xf numFmtId="0" fontId="11" fillId="0" borderId="375" xfId="0" applyFont="1" applyBorder="1" applyAlignment="1">
      <alignment horizontal="center" vertical="center"/>
    </xf>
    <xf numFmtId="0" fontId="11" fillId="0" borderId="37" xfId="0" applyFont="1" applyBorder="1" applyAlignment="1">
      <alignment horizontal="center" vertical="center"/>
    </xf>
    <xf numFmtId="0" fontId="11" fillId="0" borderId="210" xfId="0" applyFont="1" applyBorder="1" applyAlignment="1">
      <alignment horizontal="center" vertical="center"/>
    </xf>
    <xf numFmtId="0" fontId="11" fillId="0" borderId="43" xfId="0"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1" fillId="0" borderId="393" xfId="0" applyFont="1" applyBorder="1" applyAlignment="1" applyProtection="1">
      <alignment horizontal="center" vertical="center"/>
      <protection locked="0"/>
    </xf>
    <xf numFmtId="0" fontId="11" fillId="0" borderId="190" xfId="0" applyFont="1" applyBorder="1" applyAlignment="1">
      <alignment horizontal="center" vertical="center"/>
    </xf>
    <xf numFmtId="0" fontId="11" fillId="0" borderId="130" xfId="0" applyFont="1" applyBorder="1" applyAlignment="1">
      <alignment horizontal="center" vertical="center"/>
    </xf>
    <xf numFmtId="0" fontId="11" fillId="0" borderId="44" xfId="0" applyFont="1" applyBorder="1" applyAlignment="1" applyProtection="1">
      <alignment horizontal="center" vertical="center"/>
      <protection locked="0"/>
    </xf>
    <xf numFmtId="0" fontId="11" fillId="0" borderId="364" xfId="0" applyFont="1" applyBorder="1" applyAlignment="1" applyProtection="1">
      <alignment horizontal="center" vertical="center"/>
      <protection locked="0"/>
    </xf>
    <xf numFmtId="0" fontId="11" fillId="0" borderId="400" xfId="0" applyFont="1" applyBorder="1" applyAlignment="1" applyProtection="1">
      <alignment horizontal="center" vertical="center"/>
      <protection locked="0"/>
    </xf>
    <xf numFmtId="0" fontId="11" fillId="0" borderId="431" xfId="0" applyFont="1" applyBorder="1" applyAlignment="1" applyProtection="1">
      <alignment horizontal="left" vertical="center" shrinkToFit="1"/>
      <protection locked="0"/>
    </xf>
    <xf numFmtId="0" fontId="11" fillId="0" borderId="432" xfId="0" applyFont="1" applyBorder="1" applyAlignment="1" applyProtection="1">
      <alignment horizontal="left" vertical="center" shrinkToFit="1"/>
      <protection locked="0"/>
    </xf>
    <xf numFmtId="38" fontId="11" fillId="6" borderId="14" xfId="1" applyFont="1" applyFill="1" applyBorder="1" applyAlignment="1" applyProtection="1">
      <alignment horizontal="right" vertical="center" shrinkToFit="1"/>
    </xf>
    <xf numFmtId="38" fontId="11" fillId="6" borderId="208" xfId="1" applyFont="1" applyFill="1" applyBorder="1" applyAlignment="1" applyProtection="1">
      <alignment horizontal="right" vertical="center" shrinkToFit="1"/>
    </xf>
    <xf numFmtId="38" fontId="11" fillId="6" borderId="209" xfId="1" applyFont="1" applyFill="1" applyBorder="1" applyAlignment="1" applyProtection="1">
      <alignment horizontal="right" vertical="center" shrinkToFit="1"/>
    </xf>
    <xf numFmtId="0" fontId="11" fillId="6" borderId="15" xfId="0" applyFont="1" applyFill="1" applyBorder="1" applyAlignment="1">
      <alignment horizontal="center" vertical="center"/>
    </xf>
    <xf numFmtId="0" fontId="11" fillId="6" borderId="64" xfId="0" applyFont="1" applyFill="1" applyBorder="1" applyAlignment="1">
      <alignment horizontal="center" vertical="center"/>
    </xf>
    <xf numFmtId="38" fontId="11" fillId="9" borderId="326" xfId="1" applyFont="1" applyFill="1" applyBorder="1" applyAlignment="1" applyProtection="1">
      <alignment horizontal="center" vertical="center" shrinkToFit="1"/>
      <protection locked="0"/>
    </xf>
    <xf numFmtId="38" fontId="11" fillId="9" borderId="6" xfId="1" applyFont="1" applyFill="1" applyBorder="1" applyAlignment="1" applyProtection="1">
      <alignment horizontal="center" vertical="center" shrinkToFit="1"/>
      <protection locked="0"/>
    </xf>
    <xf numFmtId="38" fontId="12" fillId="0" borderId="57" xfId="1" applyFont="1" applyBorder="1" applyAlignment="1">
      <alignment horizontal="left" vertical="center" wrapText="1"/>
    </xf>
    <xf numFmtId="38" fontId="12" fillId="0" borderId="58" xfId="1" applyFont="1" applyBorder="1" applyAlignment="1">
      <alignment horizontal="left" vertical="center" wrapText="1"/>
    </xf>
    <xf numFmtId="38" fontId="12" fillId="0" borderId="59" xfId="1" applyFont="1" applyBorder="1" applyAlignment="1">
      <alignment horizontal="left" vertical="center" wrapText="1"/>
    </xf>
    <xf numFmtId="0" fontId="12" fillId="0" borderId="405" xfId="0" applyFont="1" applyBorder="1" applyAlignment="1">
      <alignment horizontal="center" vertical="center"/>
    </xf>
    <xf numFmtId="0" fontId="12" fillId="0" borderId="406" xfId="0" applyFont="1" applyBorder="1" applyAlignment="1">
      <alignment horizontal="center" vertical="center"/>
    </xf>
    <xf numFmtId="0" fontId="12" fillId="0" borderId="407" xfId="0" applyFont="1" applyBorder="1" applyAlignment="1">
      <alignment horizontal="center" vertical="center"/>
    </xf>
    <xf numFmtId="0" fontId="11" fillId="0" borderId="417" xfId="0" applyFont="1" applyBorder="1" applyAlignment="1">
      <alignment horizontal="center" vertical="distributed" textRotation="255" indent="5"/>
    </xf>
    <xf numFmtId="0" fontId="11" fillId="0" borderId="401" xfId="0" applyFont="1" applyBorder="1" applyAlignment="1">
      <alignment horizontal="center" vertical="distributed" textRotation="255" indent="5"/>
    </xf>
    <xf numFmtId="0" fontId="11" fillId="0" borderId="414" xfId="0" applyFont="1" applyBorder="1" applyAlignment="1">
      <alignment horizontal="center" vertical="distributed" textRotation="255" indent="5"/>
    </xf>
    <xf numFmtId="38" fontId="11" fillId="9" borderId="82" xfId="1" applyFont="1" applyFill="1" applyBorder="1" applyAlignment="1" applyProtection="1">
      <alignment horizontal="right" vertical="center"/>
      <protection locked="0"/>
    </xf>
    <xf numFmtId="38" fontId="11" fillId="9" borderId="248" xfId="1" applyFont="1" applyFill="1" applyBorder="1" applyAlignment="1" applyProtection="1">
      <alignment horizontal="right" vertical="center"/>
      <protection locked="0"/>
    </xf>
    <xf numFmtId="38" fontId="11" fillId="9" borderId="411" xfId="1" applyFont="1" applyFill="1" applyBorder="1" applyAlignment="1" applyProtection="1">
      <alignment horizontal="right" vertical="center"/>
      <protection locked="0"/>
    </xf>
    <xf numFmtId="38" fontId="11" fillId="9" borderId="51" xfId="1" applyFont="1" applyFill="1" applyBorder="1" applyAlignment="1" applyProtection="1">
      <alignment horizontal="right" vertical="center"/>
      <protection locked="0"/>
    </xf>
    <xf numFmtId="38" fontId="11" fillId="9" borderId="415" xfId="1" applyFont="1" applyFill="1" applyBorder="1" applyAlignment="1" applyProtection="1">
      <alignment horizontal="right" vertical="center"/>
      <protection locked="0"/>
    </xf>
    <xf numFmtId="38" fontId="11" fillId="9" borderId="416" xfId="1" applyFont="1" applyFill="1" applyBorder="1" applyAlignment="1" applyProtection="1">
      <alignment horizontal="right" vertical="center"/>
      <protection locked="0"/>
    </xf>
    <xf numFmtId="0" fontId="12" fillId="0" borderId="86" xfId="0" applyFont="1" applyBorder="1" applyAlignment="1">
      <alignment horizontal="center" vertical="center"/>
    </xf>
    <xf numFmtId="0" fontId="12" fillId="0" borderId="418" xfId="0" applyFont="1" applyBorder="1" applyAlignment="1">
      <alignment horizontal="center" vertical="center"/>
    </xf>
    <xf numFmtId="0" fontId="12" fillId="0" borderId="419" xfId="0" applyFont="1" applyBorder="1" applyAlignment="1">
      <alignment horizontal="center" vertical="center"/>
    </xf>
    <xf numFmtId="38" fontId="11" fillId="9" borderId="84" xfId="1" applyFont="1" applyFill="1" applyBorder="1" applyAlignment="1" applyProtection="1">
      <alignment horizontal="right" vertical="center"/>
      <protection locked="0"/>
    </xf>
    <xf numFmtId="38" fontId="11" fillId="9" borderId="412" xfId="1" applyFont="1" applyFill="1" applyBorder="1" applyAlignment="1" applyProtection="1">
      <alignment horizontal="right" vertical="center"/>
      <protection locked="0"/>
    </xf>
    <xf numFmtId="38" fontId="11" fillId="9" borderId="413" xfId="1" applyFont="1" applyFill="1" applyBorder="1" applyAlignment="1" applyProtection="1">
      <alignment horizontal="right" vertical="center"/>
      <protection locked="0"/>
    </xf>
    <xf numFmtId="0" fontId="11" fillId="0" borderId="420" xfId="0" applyFont="1" applyBorder="1" applyAlignment="1">
      <alignment horizontal="center" vertical="center"/>
    </xf>
    <xf numFmtId="0" fontId="11" fillId="0" borderId="421" xfId="0" applyFont="1" applyBorder="1" applyAlignment="1">
      <alignment horizontal="center" vertical="center"/>
    </xf>
    <xf numFmtId="0" fontId="11" fillId="0" borderId="422" xfId="0" applyFont="1" applyBorder="1" applyAlignment="1">
      <alignment horizontal="center" vertical="center"/>
    </xf>
    <xf numFmtId="0" fontId="11" fillId="0" borderId="423" xfId="0" applyFont="1" applyBorder="1" applyAlignment="1">
      <alignment horizontal="center" vertical="center"/>
    </xf>
    <xf numFmtId="0" fontId="11" fillId="0" borderId="0" xfId="0" applyFont="1" applyBorder="1" applyAlignment="1">
      <alignment horizontal="center" vertical="center"/>
    </xf>
    <xf numFmtId="0" fontId="11" fillId="0" borderId="424" xfId="0" applyFont="1" applyBorder="1" applyAlignment="1">
      <alignment horizontal="center" vertical="center"/>
    </xf>
    <xf numFmtId="38" fontId="11" fillId="0" borderId="425" xfId="0" applyNumberFormat="1" applyFont="1" applyBorder="1" applyAlignment="1">
      <alignment horizontal="right" vertical="center"/>
    </xf>
    <xf numFmtId="0" fontId="11" fillId="0" borderId="198" xfId="0" applyFont="1" applyBorder="1" applyAlignment="1">
      <alignment horizontal="right" vertical="center"/>
    </xf>
    <xf numFmtId="0" fontId="11" fillId="0" borderId="426" xfId="0" applyFont="1" applyBorder="1" applyAlignment="1">
      <alignment horizontal="right" vertical="center"/>
    </xf>
    <xf numFmtId="0" fontId="11" fillId="0" borderId="427" xfId="0" applyFont="1" applyBorder="1" applyAlignment="1">
      <alignment horizontal="right" vertical="center"/>
    </xf>
    <xf numFmtId="0" fontId="11" fillId="0" borderId="428" xfId="0" applyFont="1" applyBorder="1" applyAlignment="1">
      <alignment horizontal="right" vertical="center"/>
    </xf>
    <xf numFmtId="0" fontId="11" fillId="0" borderId="429" xfId="0" applyFont="1" applyBorder="1" applyAlignment="1">
      <alignment horizontal="right" vertical="center"/>
    </xf>
    <xf numFmtId="0" fontId="11" fillId="0" borderId="199" xfId="0" applyFont="1" applyBorder="1" applyAlignment="1" applyProtection="1">
      <alignment horizontal="distributed" vertical="center" indent="1"/>
      <protection locked="0"/>
    </xf>
    <xf numFmtId="0" fontId="11" fillId="0" borderId="198" xfId="0" applyFont="1" applyBorder="1" applyAlignment="1" applyProtection="1">
      <alignment horizontal="distributed" vertical="center" indent="1"/>
      <protection locked="0"/>
    </xf>
    <xf numFmtId="0" fontId="11" fillId="0" borderId="200" xfId="0" applyFont="1" applyBorder="1" applyAlignment="1" applyProtection="1">
      <alignment horizontal="distributed" vertical="center" indent="1"/>
      <protection locked="0"/>
    </xf>
    <xf numFmtId="0" fontId="11" fillId="0" borderId="44" xfId="0" applyFont="1" applyBorder="1" applyAlignment="1" applyProtection="1">
      <alignment horizontal="distributed" vertical="center" indent="1"/>
      <protection locked="0"/>
    </xf>
    <xf numFmtId="0" fontId="11" fillId="0" borderId="364" xfId="0" applyFont="1" applyBorder="1" applyAlignment="1" applyProtection="1">
      <alignment horizontal="distributed" vertical="center" indent="1"/>
      <protection locked="0"/>
    </xf>
    <xf numFmtId="0" fontId="11" fillId="0" borderId="400" xfId="0" applyFont="1" applyBorder="1" applyAlignment="1" applyProtection="1">
      <alignment horizontal="distributed" vertical="center" indent="1"/>
      <protection locked="0"/>
    </xf>
    <xf numFmtId="0" fontId="11" fillId="0" borderId="401" xfId="0" applyFont="1" applyBorder="1" applyAlignment="1">
      <alignment horizontal="center" vertical="center" textRotation="255"/>
    </xf>
    <xf numFmtId="0" fontId="11" fillId="0" borderId="414" xfId="0" applyFont="1" applyBorder="1" applyAlignment="1">
      <alignment horizontal="center" vertical="center" textRotation="255"/>
    </xf>
    <xf numFmtId="38" fontId="11" fillId="0" borderId="58" xfId="1" applyFont="1" applyBorder="1" applyAlignment="1">
      <alignment horizontal="center" vertical="center"/>
    </xf>
    <xf numFmtId="38" fontId="11" fillId="0" borderId="59" xfId="1" applyFont="1" applyBorder="1" applyAlignment="1">
      <alignment horizontal="center" vertical="center"/>
    </xf>
    <xf numFmtId="0" fontId="11" fillId="0" borderId="403" xfId="0" applyFont="1" applyBorder="1" applyAlignment="1">
      <alignment horizontal="center" vertical="center"/>
    </xf>
    <xf numFmtId="38" fontId="12" fillId="0" borderId="57" xfId="1" applyFont="1" applyBorder="1" applyAlignment="1">
      <alignment horizontal="center" vertical="center" wrapText="1"/>
    </xf>
    <xf numFmtId="38" fontId="12" fillId="0" borderId="58" xfId="1" applyFont="1" applyBorder="1" applyAlignment="1">
      <alignment horizontal="center" vertical="center" wrapText="1"/>
    </xf>
    <xf numFmtId="38" fontId="12" fillId="0" borderId="59" xfId="1" applyFont="1" applyBorder="1" applyAlignment="1">
      <alignment horizontal="center" vertical="center" wrapText="1"/>
    </xf>
    <xf numFmtId="38" fontId="11" fillId="0" borderId="57" xfId="1" applyFont="1" applyBorder="1" applyAlignment="1">
      <alignment horizontal="center" vertical="center"/>
    </xf>
    <xf numFmtId="38" fontId="11" fillId="0" borderId="196" xfId="1" applyFont="1" applyBorder="1" applyAlignment="1">
      <alignment horizontal="center" vertical="center"/>
    </xf>
    <xf numFmtId="38" fontId="11" fillId="0" borderId="375" xfId="1" applyFont="1" applyBorder="1" applyAlignment="1">
      <alignment horizontal="center" vertical="center"/>
    </xf>
    <xf numFmtId="38" fontId="11" fillId="0" borderId="210" xfId="1" applyFont="1" applyBorder="1" applyAlignment="1">
      <alignment horizontal="center" vertical="center"/>
    </xf>
    <xf numFmtId="0" fontId="11" fillId="0" borderId="417" xfId="0" applyFont="1" applyBorder="1" applyAlignment="1">
      <alignment horizontal="center" vertical="center" textRotation="255" shrinkToFit="1"/>
    </xf>
    <xf numFmtId="0" fontId="11" fillId="0" borderId="401" xfId="0" applyFont="1" applyBorder="1" applyAlignment="1">
      <alignment horizontal="center" vertical="center" textRotation="255" shrinkToFit="1"/>
    </xf>
    <xf numFmtId="0" fontId="11" fillId="0" borderId="414" xfId="0" applyFont="1" applyBorder="1" applyAlignment="1">
      <alignment horizontal="center" vertical="center" textRotation="255" shrinkToFit="1"/>
    </xf>
    <xf numFmtId="0" fontId="11" fillId="0" borderId="15" xfId="0" applyFont="1" applyBorder="1" applyAlignment="1" applyProtection="1">
      <alignment horizontal="center" vertical="center" shrinkToFit="1"/>
      <protection locked="0"/>
    </xf>
    <xf numFmtId="0" fontId="11" fillId="0" borderId="203" xfId="0" applyFont="1" applyBorder="1" applyAlignment="1" applyProtection="1">
      <alignment horizontal="center" vertical="center" shrinkToFit="1"/>
      <protection locked="0"/>
    </xf>
    <xf numFmtId="0" fontId="11" fillId="0" borderId="64" xfId="0" applyFont="1" applyBorder="1" applyAlignment="1" applyProtection="1">
      <alignment horizontal="center" vertical="center" shrinkToFit="1"/>
      <protection locked="0"/>
    </xf>
    <xf numFmtId="0" fontId="11" fillId="0" borderId="396" xfId="0" applyFont="1" applyBorder="1" applyAlignment="1">
      <alignment horizontal="center" vertical="center"/>
    </xf>
    <xf numFmtId="0" fontId="11" fillId="0" borderId="397" xfId="0" applyFont="1" applyBorder="1" applyAlignment="1">
      <alignment horizontal="center" vertical="center"/>
    </xf>
    <xf numFmtId="0" fontId="11" fillId="0" borderId="398" xfId="0" applyFont="1" applyBorder="1" applyAlignment="1">
      <alignment horizontal="center" vertical="center"/>
    </xf>
    <xf numFmtId="0" fontId="11" fillId="0" borderId="399" xfId="0" applyFont="1" applyBorder="1" applyAlignment="1">
      <alignment horizontal="center" vertical="center"/>
    </xf>
    <xf numFmtId="0" fontId="11" fillId="0" borderId="57" xfId="0" applyFont="1" applyBorder="1" applyAlignment="1">
      <alignment horizontal="center" vertical="center" shrinkToFit="1"/>
    </xf>
    <xf numFmtId="0" fontId="11" fillId="0" borderId="137" xfId="0" applyFont="1" applyBorder="1" applyAlignment="1">
      <alignment horizontal="center" vertical="center" shrinkToFit="1"/>
    </xf>
    <xf numFmtId="0" fontId="12" fillId="0" borderId="57" xfId="0" applyFont="1" applyBorder="1" applyAlignment="1">
      <alignment horizontal="center" vertical="center" wrapText="1"/>
    </xf>
    <xf numFmtId="0" fontId="12" fillId="0" borderId="137" xfId="0" applyFont="1" applyBorder="1" applyAlignment="1">
      <alignment horizontal="center" vertical="center" wrapText="1"/>
    </xf>
    <xf numFmtId="0" fontId="39" fillId="0" borderId="199" xfId="0" applyFont="1" applyBorder="1" applyAlignment="1">
      <alignment horizontal="distributed" vertical="center" indent="1"/>
    </xf>
    <xf numFmtId="0" fontId="39" fillId="0" borderId="198" xfId="0" applyFont="1" applyBorder="1" applyAlignment="1">
      <alignment horizontal="distributed" vertical="center" indent="1"/>
    </xf>
    <xf numFmtId="0" fontId="39" fillId="0" borderId="200" xfId="0" applyFont="1" applyBorder="1" applyAlignment="1">
      <alignment horizontal="distributed" vertical="center" indent="1"/>
    </xf>
    <xf numFmtId="0" fontId="39" fillId="0" borderId="44" xfId="0" applyFont="1" applyBorder="1" applyAlignment="1">
      <alignment horizontal="distributed" vertical="center" indent="1"/>
    </xf>
    <xf numFmtId="0" fontId="39" fillId="0" borderId="364" xfId="0" applyFont="1" applyBorder="1" applyAlignment="1">
      <alignment horizontal="distributed" vertical="center" indent="1"/>
    </xf>
    <xf numFmtId="0" fontId="39" fillId="0" borderId="400" xfId="0" applyFont="1" applyBorder="1" applyAlignment="1">
      <alignment horizontal="distributed" vertical="center" indent="1"/>
    </xf>
    <xf numFmtId="0" fontId="38" fillId="0" borderId="0" xfId="0" applyFont="1">
      <alignment vertical="center"/>
    </xf>
  </cellXfs>
  <cellStyles count="2">
    <cellStyle name="桁区切り" xfId="1" builtinId="6"/>
    <cellStyle name="標準" xfId="0" builtinId="0"/>
  </cellStyles>
  <dxfs count="0"/>
  <tableStyles count="0" defaultTableStyle="TableStyleMedium9" defaultPivotStyle="PivotStyleLight16"/>
  <colors>
    <mruColors>
      <color rgb="FFFF3300"/>
      <color rgb="FFFF0000"/>
      <color rgb="FF00FFFF"/>
      <color rgb="FF9966FF"/>
      <color rgb="FF00FF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76200</xdr:colOff>
      <xdr:row>48</xdr:row>
      <xdr:rowOff>47625</xdr:rowOff>
    </xdr:from>
    <xdr:to>
      <xdr:col>6</xdr:col>
      <xdr:colOff>180975</xdr:colOff>
      <xdr:row>52</xdr:row>
      <xdr:rowOff>38100</xdr:rowOff>
    </xdr:to>
    <xdr:sp macro="" textlink="">
      <xdr:nvSpPr>
        <xdr:cNvPr id="2" name="フローチャート : 複数書類 1"/>
        <xdr:cNvSpPr/>
      </xdr:nvSpPr>
      <xdr:spPr>
        <a:xfrm>
          <a:off x="238125" y="5619750"/>
          <a:ext cx="110490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95249</xdr:colOff>
      <xdr:row>12</xdr:row>
      <xdr:rowOff>133350</xdr:rowOff>
    </xdr:from>
    <xdr:to>
      <xdr:col>7</xdr:col>
      <xdr:colOff>9524</xdr:colOff>
      <xdr:row>14</xdr:row>
      <xdr:rowOff>180975</xdr:rowOff>
    </xdr:to>
    <xdr:sp macro="" textlink="">
      <xdr:nvSpPr>
        <xdr:cNvPr id="3" name="フローチャート : 書類 2"/>
        <xdr:cNvSpPr/>
      </xdr:nvSpPr>
      <xdr:spPr>
        <a:xfrm>
          <a:off x="257174" y="2390775"/>
          <a:ext cx="1114425" cy="428625"/>
        </a:xfrm>
        <a:prstGeom prst="flowChartDocument">
          <a:avLst/>
        </a:prstGeom>
        <a:solidFill>
          <a:schemeClr val="accent4">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9524</xdr:colOff>
      <xdr:row>9</xdr:row>
      <xdr:rowOff>76200</xdr:rowOff>
    </xdr:from>
    <xdr:to>
      <xdr:col>7</xdr:col>
      <xdr:colOff>419099</xdr:colOff>
      <xdr:row>11</xdr:row>
      <xdr:rowOff>66675</xdr:rowOff>
    </xdr:to>
    <xdr:sp macro="" textlink="">
      <xdr:nvSpPr>
        <xdr:cNvPr id="4" name="対角する 2 つの角を丸めた四角形 3"/>
        <xdr:cNvSpPr/>
      </xdr:nvSpPr>
      <xdr:spPr>
        <a:xfrm>
          <a:off x="171449" y="1762125"/>
          <a:ext cx="1609725" cy="371475"/>
        </a:xfrm>
        <a:prstGeom prst="round2Diag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11</xdr:col>
      <xdr:colOff>0</xdr:colOff>
      <xdr:row>164</xdr:row>
      <xdr:rowOff>28575</xdr:rowOff>
    </xdr:from>
    <xdr:to>
      <xdr:col>11</xdr:col>
      <xdr:colOff>209550</xdr:colOff>
      <xdr:row>165</xdr:row>
      <xdr:rowOff>0</xdr:rowOff>
    </xdr:to>
    <xdr:sp macro="" textlink="">
      <xdr:nvSpPr>
        <xdr:cNvPr id="5" name="下矢印 4"/>
        <xdr:cNvSpPr/>
      </xdr:nvSpPr>
      <xdr:spPr>
        <a:xfrm>
          <a:off x="4105275" y="21021675"/>
          <a:ext cx="209550" cy="161925"/>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11</xdr:col>
      <xdr:colOff>0</xdr:colOff>
      <xdr:row>172</xdr:row>
      <xdr:rowOff>19050</xdr:rowOff>
    </xdr:from>
    <xdr:to>
      <xdr:col>11</xdr:col>
      <xdr:colOff>209550</xdr:colOff>
      <xdr:row>172</xdr:row>
      <xdr:rowOff>180975</xdr:rowOff>
    </xdr:to>
    <xdr:sp macro="" textlink="">
      <xdr:nvSpPr>
        <xdr:cNvPr id="6" name="下矢印 5"/>
        <xdr:cNvSpPr/>
      </xdr:nvSpPr>
      <xdr:spPr>
        <a:xfrm>
          <a:off x="4105275" y="22536150"/>
          <a:ext cx="209550" cy="161925"/>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11</xdr:col>
      <xdr:colOff>0</xdr:colOff>
      <xdr:row>181</xdr:row>
      <xdr:rowOff>19050</xdr:rowOff>
    </xdr:from>
    <xdr:to>
      <xdr:col>11</xdr:col>
      <xdr:colOff>209550</xdr:colOff>
      <xdr:row>181</xdr:row>
      <xdr:rowOff>180975</xdr:rowOff>
    </xdr:to>
    <xdr:sp macro="" textlink="">
      <xdr:nvSpPr>
        <xdr:cNvPr id="7" name="下矢印 6"/>
        <xdr:cNvSpPr/>
      </xdr:nvSpPr>
      <xdr:spPr>
        <a:xfrm>
          <a:off x="4105275" y="24193500"/>
          <a:ext cx="209550" cy="161925"/>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10</xdr:col>
      <xdr:colOff>685799</xdr:colOff>
      <xdr:row>194</xdr:row>
      <xdr:rowOff>28575</xdr:rowOff>
    </xdr:from>
    <xdr:to>
      <xdr:col>11</xdr:col>
      <xdr:colOff>228600</xdr:colOff>
      <xdr:row>195</xdr:row>
      <xdr:rowOff>142875</xdr:rowOff>
    </xdr:to>
    <xdr:sp macro="" textlink="">
      <xdr:nvSpPr>
        <xdr:cNvPr id="8" name="下矢印 7"/>
        <xdr:cNvSpPr/>
      </xdr:nvSpPr>
      <xdr:spPr>
        <a:xfrm>
          <a:off x="4105274" y="26508075"/>
          <a:ext cx="228601" cy="304800"/>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10</xdr:col>
      <xdr:colOff>666749</xdr:colOff>
      <xdr:row>191</xdr:row>
      <xdr:rowOff>14288</xdr:rowOff>
    </xdr:from>
    <xdr:to>
      <xdr:col>11</xdr:col>
      <xdr:colOff>257173</xdr:colOff>
      <xdr:row>192</xdr:row>
      <xdr:rowOff>161927</xdr:rowOff>
    </xdr:to>
    <xdr:sp macro="" textlink="">
      <xdr:nvSpPr>
        <xdr:cNvPr id="9" name="ストライプ矢印 8"/>
        <xdr:cNvSpPr/>
      </xdr:nvSpPr>
      <xdr:spPr>
        <a:xfrm rot="5400000">
          <a:off x="4055266" y="25953246"/>
          <a:ext cx="338139" cy="276224"/>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1</xdr:col>
      <xdr:colOff>66675</xdr:colOff>
      <xdr:row>9</xdr:row>
      <xdr:rowOff>95250</xdr:rowOff>
    </xdr:from>
    <xdr:ext cx="1441420" cy="325730"/>
    <xdr:sp macro="" textlink="">
      <xdr:nvSpPr>
        <xdr:cNvPr id="10" name="テキスト ボックス 9"/>
        <xdr:cNvSpPr txBox="1"/>
      </xdr:nvSpPr>
      <xdr:spPr>
        <a:xfrm>
          <a:off x="228600" y="1781175"/>
          <a:ext cx="1441420" cy="3257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400">
              <a:latin typeface="HG正楷書体-PRO" pitchFamily="66" charset="-128"/>
              <a:ea typeface="HG正楷書体-PRO" pitchFamily="66" charset="-128"/>
            </a:rPr>
            <a:t>処理手順の概要</a:t>
          </a:r>
          <a:endParaRPr kumimoji="1" lang="en-US" altLang="ja-JP" sz="1400">
            <a:latin typeface="HG正楷書体-PRO" pitchFamily="66" charset="-128"/>
            <a:ea typeface="HG正楷書体-PRO" pitchFamily="66" charset="-128"/>
          </a:endParaRPr>
        </a:p>
      </xdr:txBody>
    </xdr:sp>
    <xdr:clientData/>
  </xdr:oneCellAnchor>
  <xdr:oneCellAnchor>
    <xdr:from>
      <xdr:col>2</xdr:col>
      <xdr:colOff>19050</xdr:colOff>
      <xdr:row>12</xdr:row>
      <xdr:rowOff>171450</xdr:rowOff>
    </xdr:from>
    <xdr:ext cx="800219" cy="292452"/>
    <xdr:sp macro="" textlink="">
      <xdr:nvSpPr>
        <xdr:cNvPr id="11" name="テキスト ボックス 10"/>
        <xdr:cNvSpPr txBox="1"/>
      </xdr:nvSpPr>
      <xdr:spPr>
        <a:xfrm>
          <a:off x="381000" y="2428875"/>
          <a:ext cx="800219" cy="292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科目一覧</a:t>
          </a:r>
          <a:endParaRPr kumimoji="1" lang="en-US" altLang="ja-JP" sz="1200">
            <a:latin typeface="HG正楷書体-PRO" pitchFamily="66" charset="-128"/>
            <a:ea typeface="HG正楷書体-PRO" pitchFamily="66" charset="-128"/>
          </a:endParaRPr>
        </a:p>
      </xdr:txBody>
    </xdr:sp>
    <xdr:clientData/>
  </xdr:oneCellAnchor>
  <xdr:twoCellAnchor>
    <xdr:from>
      <xdr:col>1</xdr:col>
      <xdr:colOff>95250</xdr:colOff>
      <xdr:row>23</xdr:row>
      <xdr:rowOff>133350</xdr:rowOff>
    </xdr:from>
    <xdr:to>
      <xdr:col>7</xdr:col>
      <xdr:colOff>0</xdr:colOff>
      <xdr:row>25</xdr:row>
      <xdr:rowOff>180975</xdr:rowOff>
    </xdr:to>
    <xdr:sp macro="" textlink="">
      <xdr:nvSpPr>
        <xdr:cNvPr id="12" name="フローチャート : 書類 11"/>
        <xdr:cNvSpPr/>
      </xdr:nvSpPr>
      <xdr:spPr>
        <a:xfrm>
          <a:off x="257175" y="4429125"/>
          <a:ext cx="1104900" cy="428625"/>
        </a:xfrm>
        <a:prstGeom prst="flowChartDocument">
          <a:avLst/>
        </a:prstGeom>
        <a:solidFill>
          <a:schemeClr val="accent4">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2</xdr:col>
      <xdr:colOff>28575</xdr:colOff>
      <xdr:row>23</xdr:row>
      <xdr:rowOff>171450</xdr:rowOff>
    </xdr:from>
    <xdr:ext cx="800219" cy="292452"/>
    <xdr:sp macro="" textlink="">
      <xdr:nvSpPr>
        <xdr:cNvPr id="13" name="テキスト ボックス 12"/>
        <xdr:cNvSpPr txBox="1"/>
      </xdr:nvSpPr>
      <xdr:spPr>
        <a:xfrm>
          <a:off x="390525" y="4467225"/>
          <a:ext cx="800219" cy="292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期首設定</a:t>
          </a:r>
          <a:endParaRPr kumimoji="1" lang="en-US" altLang="ja-JP" sz="1200">
            <a:latin typeface="HG正楷書体-PRO" pitchFamily="66" charset="-128"/>
            <a:ea typeface="HG正楷書体-PRO" pitchFamily="66" charset="-128"/>
          </a:endParaRPr>
        </a:p>
      </xdr:txBody>
    </xdr:sp>
    <xdr:clientData/>
  </xdr:oneCellAnchor>
  <xdr:oneCellAnchor>
    <xdr:from>
      <xdr:col>1</xdr:col>
      <xdr:colOff>76200</xdr:colOff>
      <xdr:row>48</xdr:row>
      <xdr:rowOff>171450</xdr:rowOff>
    </xdr:from>
    <xdr:ext cx="954107" cy="492571"/>
    <xdr:sp macro="" textlink="">
      <xdr:nvSpPr>
        <xdr:cNvPr id="14" name="テキスト ボックス 13"/>
        <xdr:cNvSpPr txBox="1"/>
      </xdr:nvSpPr>
      <xdr:spPr>
        <a:xfrm>
          <a:off x="238125" y="5743575"/>
          <a:ext cx="954107" cy="492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金銭出納帳</a:t>
          </a:r>
          <a:endParaRPr kumimoji="0" lang="en-US" altLang="ja-JP" sz="1100" b="0" i="0" u="none" strike="noStrike">
            <a:solidFill>
              <a:schemeClr val="dk1"/>
            </a:solidFill>
            <a:latin typeface="+mn-lt"/>
            <a:ea typeface="+mn-ea"/>
            <a:cs typeface="+mn-cs"/>
          </a:endParaRPr>
        </a:p>
        <a:p>
          <a:r>
            <a:rPr kumimoji="0" lang="ja-JP" altLang="en-US" sz="1200" b="0" i="0" u="none" strike="noStrike">
              <a:solidFill>
                <a:schemeClr val="dk1"/>
              </a:solidFill>
              <a:latin typeface="HG正楷書体-PRO" pitchFamily="66" charset="-128"/>
              <a:ea typeface="HG正楷書体-PRO" pitchFamily="66" charset="-128"/>
              <a:cs typeface="+mn-cs"/>
            </a:rPr>
            <a:t>預金元帳</a:t>
          </a:r>
          <a:endParaRPr kumimoji="1" lang="en-US" altLang="ja-JP" sz="1200">
            <a:latin typeface="HG正楷書体-PRO" pitchFamily="66" charset="-128"/>
            <a:ea typeface="HG正楷書体-PRO" pitchFamily="66" charset="-128"/>
          </a:endParaRPr>
        </a:p>
      </xdr:txBody>
    </xdr:sp>
    <xdr:clientData/>
  </xdr:oneCellAnchor>
  <xdr:twoCellAnchor>
    <xdr:from>
      <xdr:col>1</xdr:col>
      <xdr:colOff>76200</xdr:colOff>
      <xdr:row>90</xdr:row>
      <xdr:rowOff>47625</xdr:rowOff>
    </xdr:from>
    <xdr:to>
      <xdr:col>6</xdr:col>
      <xdr:colOff>180975</xdr:colOff>
      <xdr:row>94</xdr:row>
      <xdr:rowOff>38100</xdr:rowOff>
    </xdr:to>
    <xdr:sp macro="" textlink="">
      <xdr:nvSpPr>
        <xdr:cNvPr id="15" name="フローチャート : 複数書類 14"/>
        <xdr:cNvSpPr/>
      </xdr:nvSpPr>
      <xdr:spPr>
        <a:xfrm>
          <a:off x="238125" y="12992100"/>
          <a:ext cx="110490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1</xdr:col>
      <xdr:colOff>76200</xdr:colOff>
      <xdr:row>90</xdr:row>
      <xdr:rowOff>171450</xdr:rowOff>
    </xdr:from>
    <xdr:ext cx="747384" cy="492571"/>
    <xdr:sp macro="" textlink="">
      <xdr:nvSpPr>
        <xdr:cNvPr id="16" name="テキスト ボックス 15"/>
        <xdr:cNvSpPr txBox="1"/>
      </xdr:nvSpPr>
      <xdr:spPr>
        <a:xfrm>
          <a:off x="238125" y="13115925"/>
          <a:ext cx="747384" cy="492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売</a:t>
          </a:r>
          <a:r>
            <a:rPr kumimoji="1" lang="ja-JP" altLang="en-US" sz="1200" baseline="0">
              <a:latin typeface="HG正楷書体-PRO" pitchFamily="66" charset="-128"/>
              <a:ea typeface="HG正楷書体-PRO" pitchFamily="66" charset="-128"/>
            </a:rPr>
            <a:t> </a:t>
          </a:r>
          <a:r>
            <a:rPr kumimoji="1" lang="ja-JP" altLang="en-US" sz="1200">
              <a:latin typeface="HG正楷書体-PRO" pitchFamily="66" charset="-128"/>
              <a:ea typeface="HG正楷書体-PRO" pitchFamily="66" charset="-128"/>
            </a:rPr>
            <a:t>上 帳</a:t>
          </a:r>
          <a:endParaRPr lang="en-US" altLang="ja-JP" sz="1100" b="0" i="0" u="none" strike="noStrike">
            <a:solidFill>
              <a:schemeClr val="dk1"/>
            </a:solidFill>
            <a:latin typeface="+mn-lt"/>
            <a:ea typeface="+mn-ea"/>
            <a:cs typeface="+mn-cs"/>
          </a:endParaRPr>
        </a:p>
        <a:p>
          <a:r>
            <a:rPr kumimoji="1" lang="ja-JP" altLang="en-US" sz="1200" b="0" i="0" u="none" strike="noStrike">
              <a:solidFill>
                <a:schemeClr val="dk1"/>
              </a:solidFill>
              <a:latin typeface="HG正楷書体-PRO" pitchFamily="66" charset="-128"/>
              <a:ea typeface="HG正楷書体-PRO" pitchFamily="66" charset="-128"/>
              <a:cs typeface="+mn-cs"/>
            </a:rPr>
            <a:t>仕 入 帳</a:t>
          </a:r>
          <a:endParaRPr kumimoji="1" lang="en-US" altLang="ja-JP" sz="1200">
            <a:latin typeface="HG正楷書体-PRO" pitchFamily="66" charset="-128"/>
            <a:ea typeface="HG正楷書体-PRO" pitchFamily="66" charset="-128"/>
          </a:endParaRPr>
        </a:p>
      </xdr:txBody>
    </xdr:sp>
    <xdr:clientData/>
  </xdr:oneCellAnchor>
  <xdr:twoCellAnchor>
    <xdr:from>
      <xdr:col>1</xdr:col>
      <xdr:colOff>76200</xdr:colOff>
      <xdr:row>139</xdr:row>
      <xdr:rowOff>47625</xdr:rowOff>
    </xdr:from>
    <xdr:to>
      <xdr:col>7</xdr:col>
      <xdr:colOff>0</xdr:colOff>
      <xdr:row>143</xdr:row>
      <xdr:rowOff>38100</xdr:rowOff>
    </xdr:to>
    <xdr:sp macro="" textlink="">
      <xdr:nvSpPr>
        <xdr:cNvPr id="17" name="フローチャート : 複数書類 16"/>
        <xdr:cNvSpPr/>
      </xdr:nvSpPr>
      <xdr:spPr>
        <a:xfrm>
          <a:off x="238125" y="16506825"/>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1</xdr:col>
      <xdr:colOff>76200</xdr:colOff>
      <xdr:row>139</xdr:row>
      <xdr:rowOff>171450</xdr:rowOff>
    </xdr:from>
    <xdr:ext cx="954107" cy="492571"/>
    <xdr:sp macro="" textlink="">
      <xdr:nvSpPr>
        <xdr:cNvPr id="18" name="テキスト ボックス 17"/>
        <xdr:cNvSpPr txBox="1"/>
      </xdr:nvSpPr>
      <xdr:spPr>
        <a:xfrm>
          <a:off x="238125" y="16630650"/>
          <a:ext cx="954107" cy="492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baseline="0">
              <a:latin typeface="HG正楷書体-PRO" pitchFamily="66" charset="-128"/>
              <a:ea typeface="HG正楷書体-PRO" pitchFamily="66" charset="-128"/>
            </a:rPr>
            <a:t>月次決算書</a:t>
          </a:r>
          <a:endParaRPr kumimoji="0" lang="en-US" altLang="ja-JP" sz="1100" b="0" i="0" u="none" strike="noStrike" baseline="0">
            <a:solidFill>
              <a:schemeClr val="dk1"/>
            </a:solidFill>
            <a:latin typeface="+mn-lt"/>
            <a:ea typeface="+mn-ea"/>
            <a:cs typeface="+mn-cs"/>
          </a:endParaRPr>
        </a:p>
        <a:p>
          <a:r>
            <a:rPr kumimoji="0" lang="ja-JP" altLang="en-US" sz="1200" b="0" i="0" u="none" strike="noStrike" baseline="0">
              <a:solidFill>
                <a:schemeClr val="dk1"/>
              </a:solidFill>
              <a:latin typeface="HG正楷書体-PRO" pitchFamily="66" charset="-128"/>
              <a:ea typeface="HG正楷書体-PRO" pitchFamily="66" charset="-128"/>
              <a:cs typeface="+mn-cs"/>
            </a:rPr>
            <a:t>年次決算書</a:t>
          </a:r>
          <a:endParaRPr kumimoji="1" lang="en-US" altLang="ja-JP" sz="1200">
            <a:latin typeface="HG正楷書体-PRO" pitchFamily="66" charset="-128"/>
            <a:ea typeface="HG正楷書体-PRO" pitchFamily="66" charset="-128"/>
          </a:endParaRPr>
        </a:p>
      </xdr:txBody>
    </xdr:sp>
    <xdr:clientData/>
  </xdr:oneCellAnchor>
  <xdr:twoCellAnchor>
    <xdr:from>
      <xdr:col>3</xdr:col>
      <xdr:colOff>85725</xdr:colOff>
      <xdr:row>16</xdr:row>
      <xdr:rowOff>9525</xdr:rowOff>
    </xdr:from>
    <xdr:to>
      <xdr:col>5</xdr:col>
      <xdr:colOff>19050</xdr:colOff>
      <xdr:row>22</xdr:row>
      <xdr:rowOff>123825</xdr:rowOff>
    </xdr:to>
    <xdr:sp macro="" textlink="">
      <xdr:nvSpPr>
        <xdr:cNvPr id="19" name="ストライプ矢印 18"/>
        <xdr:cNvSpPr/>
      </xdr:nvSpPr>
      <xdr:spPr>
        <a:xfrm rot="5400000">
          <a:off x="185738" y="3490912"/>
          <a:ext cx="1257300"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85725</xdr:colOff>
      <xdr:row>26</xdr:row>
      <xdr:rowOff>161925</xdr:rowOff>
    </xdr:from>
    <xdr:to>
      <xdr:col>5</xdr:col>
      <xdr:colOff>19050</xdr:colOff>
      <xdr:row>47</xdr:row>
      <xdr:rowOff>85728</xdr:rowOff>
    </xdr:to>
    <xdr:sp macro="" textlink="">
      <xdr:nvSpPr>
        <xdr:cNvPr id="20" name="ストライプ矢印 19"/>
        <xdr:cNvSpPr/>
      </xdr:nvSpPr>
      <xdr:spPr>
        <a:xfrm rot="5400000">
          <a:off x="566736" y="5110164"/>
          <a:ext cx="495303"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95250</xdr:colOff>
      <xdr:row>53</xdr:row>
      <xdr:rowOff>95250</xdr:rowOff>
    </xdr:from>
    <xdr:to>
      <xdr:col>5</xdr:col>
      <xdr:colOff>28575</xdr:colOff>
      <xdr:row>89</xdr:row>
      <xdr:rowOff>28578</xdr:rowOff>
    </xdr:to>
    <xdr:sp macro="" textlink="">
      <xdr:nvSpPr>
        <xdr:cNvPr id="21" name="ストライプ矢印 20"/>
        <xdr:cNvSpPr/>
      </xdr:nvSpPr>
      <xdr:spPr>
        <a:xfrm rot="5400000">
          <a:off x="-2286001" y="9563101"/>
          <a:ext cx="6219828"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104775</xdr:colOff>
      <xdr:row>98</xdr:row>
      <xdr:rowOff>19052</xdr:rowOff>
    </xdr:from>
    <xdr:to>
      <xdr:col>5</xdr:col>
      <xdr:colOff>38100</xdr:colOff>
      <xdr:row>108</xdr:row>
      <xdr:rowOff>66678</xdr:rowOff>
    </xdr:to>
    <xdr:sp macro="" textlink="">
      <xdr:nvSpPr>
        <xdr:cNvPr id="22" name="ストライプ矢印 21"/>
        <xdr:cNvSpPr/>
      </xdr:nvSpPr>
      <xdr:spPr>
        <a:xfrm rot="5400000">
          <a:off x="-147638" y="15187615"/>
          <a:ext cx="1962151"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0</xdr:col>
      <xdr:colOff>114300</xdr:colOff>
      <xdr:row>0</xdr:row>
      <xdr:rowOff>76201</xdr:rowOff>
    </xdr:from>
    <xdr:to>
      <xdr:col>8</xdr:col>
      <xdr:colOff>428625</xdr:colOff>
      <xdr:row>2</xdr:row>
      <xdr:rowOff>142876</xdr:rowOff>
    </xdr:to>
    <xdr:sp macro="" textlink="">
      <xdr:nvSpPr>
        <xdr:cNvPr id="23" name="対角する 2 つの角を丸めた四角形 22"/>
        <xdr:cNvSpPr/>
      </xdr:nvSpPr>
      <xdr:spPr>
        <a:xfrm>
          <a:off x="114300" y="76201"/>
          <a:ext cx="2362200" cy="466725"/>
        </a:xfrm>
        <a:prstGeom prst="round2Diag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2</xdr:col>
      <xdr:colOff>0</xdr:colOff>
      <xdr:row>0</xdr:row>
      <xdr:rowOff>95250</xdr:rowOff>
    </xdr:from>
    <xdr:ext cx="1715726" cy="425822"/>
    <xdr:sp macro="" textlink="">
      <xdr:nvSpPr>
        <xdr:cNvPr id="24" name="テキスト ボックス 23"/>
        <xdr:cNvSpPr txBox="1"/>
      </xdr:nvSpPr>
      <xdr:spPr>
        <a:xfrm>
          <a:off x="361950" y="95250"/>
          <a:ext cx="1715726" cy="425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2000" b="1">
              <a:latin typeface="HG正楷書体-PRO" pitchFamily="66" charset="-128"/>
              <a:ea typeface="HG正楷書体-PRO" pitchFamily="66" charset="-128"/>
            </a:rPr>
            <a:t>使</a:t>
          </a:r>
          <a:r>
            <a:rPr kumimoji="1" lang="ja-JP" altLang="en-US" sz="2000" b="1" baseline="0">
              <a:latin typeface="HG正楷書体-PRO" pitchFamily="66" charset="-128"/>
              <a:ea typeface="HG正楷書体-PRO" pitchFamily="66" charset="-128"/>
            </a:rPr>
            <a:t>  </a:t>
          </a:r>
          <a:r>
            <a:rPr kumimoji="1" lang="ja-JP" altLang="en-US" sz="2000" b="1">
              <a:latin typeface="HG正楷書体-PRO" pitchFamily="66" charset="-128"/>
              <a:ea typeface="HG正楷書体-PRO" pitchFamily="66" charset="-128"/>
            </a:rPr>
            <a:t>用  説  明</a:t>
          </a:r>
        </a:p>
      </xdr:txBody>
    </xdr:sp>
    <xdr:clientData/>
  </xdr:oneCellAnchor>
  <xdr:twoCellAnchor>
    <xdr:from>
      <xdr:col>8</xdr:col>
      <xdr:colOff>171450</xdr:colOff>
      <xdr:row>56</xdr:row>
      <xdr:rowOff>161925</xdr:rowOff>
    </xdr:from>
    <xdr:to>
      <xdr:col>9</xdr:col>
      <xdr:colOff>209550</xdr:colOff>
      <xdr:row>59</xdr:row>
      <xdr:rowOff>171450</xdr:rowOff>
    </xdr:to>
    <xdr:sp macro="" textlink="">
      <xdr:nvSpPr>
        <xdr:cNvPr id="25" name="メモ 24"/>
        <xdr:cNvSpPr/>
      </xdr:nvSpPr>
      <xdr:spPr>
        <a:xfrm>
          <a:off x="2219325" y="7067550"/>
          <a:ext cx="723900" cy="5810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8</xdr:col>
      <xdr:colOff>209550</xdr:colOff>
      <xdr:row>57</xdr:row>
      <xdr:rowOff>28575</xdr:rowOff>
    </xdr:from>
    <xdr:ext cx="651973" cy="459100"/>
    <xdr:sp macro="" textlink="">
      <xdr:nvSpPr>
        <xdr:cNvPr id="26" name="テキスト ボックス 25"/>
        <xdr:cNvSpPr txBox="1"/>
      </xdr:nvSpPr>
      <xdr:spPr>
        <a:xfrm>
          <a:off x="2257425" y="7124700"/>
          <a:ext cx="651973" cy="45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100">
              <a:latin typeface="HG正楷書体-PRO" pitchFamily="66" charset="-128"/>
              <a:ea typeface="HG正楷書体-PRO" pitchFamily="66" charset="-128"/>
            </a:rPr>
            <a:t>出納帳</a:t>
          </a:r>
          <a:endParaRPr kumimoji="1" lang="en-US" altLang="ja-JP" sz="1100">
            <a:latin typeface="HG正楷書体-PRO" pitchFamily="66" charset="-128"/>
            <a:ea typeface="HG正楷書体-PRO" pitchFamily="66" charset="-128"/>
          </a:endParaRPr>
        </a:p>
        <a:p>
          <a:r>
            <a:rPr kumimoji="1" lang="ja-JP" altLang="en-US" sz="1100">
              <a:latin typeface="HG正楷書体-PRO" pitchFamily="66" charset="-128"/>
              <a:ea typeface="HG正楷書体-PRO" pitchFamily="66" charset="-128"/>
            </a:rPr>
            <a:t>    １Ｐ</a:t>
          </a:r>
        </a:p>
      </xdr:txBody>
    </xdr:sp>
    <xdr:clientData/>
  </xdr:oneCellAnchor>
  <xdr:twoCellAnchor>
    <xdr:from>
      <xdr:col>9</xdr:col>
      <xdr:colOff>428625</xdr:colOff>
      <xdr:row>56</xdr:row>
      <xdr:rowOff>161925</xdr:rowOff>
    </xdr:from>
    <xdr:to>
      <xdr:col>10</xdr:col>
      <xdr:colOff>466725</xdr:colOff>
      <xdr:row>59</xdr:row>
      <xdr:rowOff>171450</xdr:rowOff>
    </xdr:to>
    <xdr:sp macro="" textlink="">
      <xdr:nvSpPr>
        <xdr:cNvPr id="29" name="メモ 28"/>
        <xdr:cNvSpPr/>
      </xdr:nvSpPr>
      <xdr:spPr>
        <a:xfrm>
          <a:off x="3162300" y="7067550"/>
          <a:ext cx="723900" cy="5810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9</xdr:col>
      <xdr:colOff>419100</xdr:colOff>
      <xdr:row>57</xdr:row>
      <xdr:rowOff>28575</xdr:rowOff>
    </xdr:from>
    <xdr:ext cx="762000" cy="459100"/>
    <xdr:sp macro="" textlink="">
      <xdr:nvSpPr>
        <xdr:cNvPr id="30" name="テキスト ボックス 29"/>
        <xdr:cNvSpPr txBox="1"/>
      </xdr:nvSpPr>
      <xdr:spPr>
        <a:xfrm>
          <a:off x="3152775" y="7124700"/>
          <a:ext cx="762000" cy="45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kumimoji="1" lang="ja-JP" altLang="en-US" sz="1100">
              <a:latin typeface="HG正楷書体-PRO" pitchFamily="66" charset="-128"/>
              <a:ea typeface="HG正楷書体-PRO" pitchFamily="66" charset="-128"/>
            </a:rPr>
            <a:t>預金元帳</a:t>
          </a:r>
          <a:endParaRPr kumimoji="1" lang="en-US" altLang="ja-JP" sz="1100">
            <a:latin typeface="HG正楷書体-PRO" pitchFamily="66" charset="-128"/>
            <a:ea typeface="HG正楷書体-PRO" pitchFamily="66" charset="-128"/>
          </a:endParaRPr>
        </a:p>
        <a:p>
          <a:r>
            <a:rPr kumimoji="1" lang="ja-JP" altLang="en-US" sz="1100">
              <a:latin typeface="HG正楷書体-PRO" pitchFamily="66" charset="-128"/>
              <a:ea typeface="HG正楷書体-PRO" pitchFamily="66" charset="-128"/>
            </a:rPr>
            <a:t>   №１</a:t>
          </a:r>
        </a:p>
      </xdr:txBody>
    </xdr:sp>
    <xdr:clientData/>
  </xdr:oneCellAnchor>
  <xdr:twoCellAnchor>
    <xdr:from>
      <xdr:col>11</xdr:col>
      <xdr:colOff>19049</xdr:colOff>
      <xdr:row>204</xdr:row>
      <xdr:rowOff>23816</xdr:rowOff>
    </xdr:from>
    <xdr:to>
      <xdr:col>11</xdr:col>
      <xdr:colOff>295273</xdr:colOff>
      <xdr:row>205</xdr:row>
      <xdr:rowOff>47629</xdr:rowOff>
    </xdr:to>
    <xdr:sp macro="" textlink="">
      <xdr:nvSpPr>
        <xdr:cNvPr id="33" name="ストライプ矢印 32"/>
        <xdr:cNvSpPr/>
      </xdr:nvSpPr>
      <xdr:spPr>
        <a:xfrm rot="5400000">
          <a:off x="4155279" y="28377361"/>
          <a:ext cx="214313" cy="276224"/>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8</xdr:col>
      <xdr:colOff>171450</xdr:colOff>
      <xdr:row>60</xdr:row>
      <xdr:rowOff>161925</xdr:rowOff>
    </xdr:from>
    <xdr:to>
      <xdr:col>9</xdr:col>
      <xdr:colOff>209550</xdr:colOff>
      <xdr:row>63</xdr:row>
      <xdr:rowOff>171450</xdr:rowOff>
    </xdr:to>
    <xdr:sp macro="" textlink="">
      <xdr:nvSpPr>
        <xdr:cNvPr id="34" name="メモ 33"/>
        <xdr:cNvSpPr/>
      </xdr:nvSpPr>
      <xdr:spPr>
        <a:xfrm>
          <a:off x="2219325" y="10363200"/>
          <a:ext cx="723900" cy="5810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8</xdr:col>
      <xdr:colOff>209550</xdr:colOff>
      <xdr:row>61</xdr:row>
      <xdr:rowOff>28575</xdr:rowOff>
    </xdr:from>
    <xdr:ext cx="607859" cy="459100"/>
    <xdr:sp macro="" textlink="">
      <xdr:nvSpPr>
        <xdr:cNvPr id="35" name="テキスト ボックス 34"/>
        <xdr:cNvSpPr txBox="1"/>
      </xdr:nvSpPr>
      <xdr:spPr>
        <a:xfrm>
          <a:off x="2257425" y="10420350"/>
          <a:ext cx="607859" cy="45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100">
              <a:latin typeface="HG正楷書体-PRO" pitchFamily="66" charset="-128"/>
              <a:ea typeface="HG正楷書体-PRO" pitchFamily="66" charset="-128"/>
            </a:rPr>
            <a:t>出納帳</a:t>
          </a:r>
          <a:endParaRPr kumimoji="1" lang="en-US" altLang="ja-JP" sz="1100">
            <a:latin typeface="HG正楷書体-PRO" pitchFamily="66" charset="-128"/>
            <a:ea typeface="HG正楷書体-PRO" pitchFamily="66" charset="-128"/>
          </a:endParaRPr>
        </a:p>
        <a:p>
          <a:r>
            <a:rPr kumimoji="1" lang="ja-JP" altLang="en-US" sz="1100">
              <a:latin typeface="HG正楷書体-PRO" pitchFamily="66" charset="-128"/>
              <a:ea typeface="HG正楷書体-PRO" pitchFamily="66" charset="-128"/>
            </a:rPr>
            <a:t>    </a:t>
          </a:r>
          <a:r>
            <a:rPr kumimoji="1" lang="en-US" altLang="ja-JP" sz="1100">
              <a:latin typeface="HG正楷書体-PRO" pitchFamily="66" charset="-128"/>
              <a:ea typeface="HG正楷書体-PRO" pitchFamily="66" charset="-128"/>
            </a:rPr>
            <a:t>2</a:t>
          </a:r>
          <a:r>
            <a:rPr kumimoji="1" lang="ja-JP" altLang="en-US" sz="1100">
              <a:latin typeface="HG正楷書体-PRO" pitchFamily="66" charset="-128"/>
              <a:ea typeface="HG正楷書体-PRO" pitchFamily="66" charset="-128"/>
            </a:rPr>
            <a:t>Ｐ</a:t>
          </a:r>
        </a:p>
      </xdr:txBody>
    </xdr:sp>
    <xdr:clientData/>
  </xdr:oneCellAnchor>
  <xdr:twoCellAnchor>
    <xdr:from>
      <xdr:col>9</xdr:col>
      <xdr:colOff>447675</xdr:colOff>
      <xdr:row>60</xdr:row>
      <xdr:rowOff>161925</xdr:rowOff>
    </xdr:from>
    <xdr:to>
      <xdr:col>10</xdr:col>
      <xdr:colOff>485775</xdr:colOff>
      <xdr:row>62</xdr:row>
      <xdr:rowOff>57150</xdr:rowOff>
    </xdr:to>
    <xdr:sp macro="" textlink="">
      <xdr:nvSpPr>
        <xdr:cNvPr id="36" name="メモ 35"/>
        <xdr:cNvSpPr/>
      </xdr:nvSpPr>
      <xdr:spPr>
        <a:xfrm>
          <a:off x="3181350" y="10363200"/>
          <a:ext cx="723900" cy="2762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9</xdr:col>
      <xdr:colOff>419100</xdr:colOff>
      <xdr:row>60</xdr:row>
      <xdr:rowOff>180976</xdr:rowOff>
    </xdr:from>
    <xdr:ext cx="825867" cy="228600"/>
    <xdr:sp macro="" textlink="">
      <xdr:nvSpPr>
        <xdr:cNvPr id="37" name="テキスト ボックス 36"/>
        <xdr:cNvSpPr txBox="1"/>
      </xdr:nvSpPr>
      <xdr:spPr>
        <a:xfrm>
          <a:off x="3152775" y="10382251"/>
          <a:ext cx="825867"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kumimoji="1" lang="ja-JP" altLang="en-US" sz="1000">
              <a:latin typeface="HG正楷書体-PRO" pitchFamily="66" charset="-128"/>
              <a:ea typeface="HG正楷書体-PRO" pitchFamily="66" charset="-128"/>
            </a:rPr>
            <a:t>普通元帳２</a:t>
          </a:r>
          <a:endParaRPr kumimoji="1" lang="en-US" altLang="ja-JP" sz="1000">
            <a:latin typeface="HG正楷書体-PRO" pitchFamily="66" charset="-128"/>
            <a:ea typeface="HG正楷書体-PRO" pitchFamily="66" charset="-128"/>
          </a:endParaRPr>
        </a:p>
        <a:p>
          <a:r>
            <a:rPr kumimoji="1" lang="ja-JP" altLang="en-US" sz="1100" baseline="0">
              <a:latin typeface="HG正楷書体-PRO" pitchFamily="66" charset="-128"/>
              <a:ea typeface="HG正楷書体-PRO" pitchFamily="66" charset="-128"/>
            </a:rPr>
            <a:t> </a:t>
          </a:r>
          <a:endParaRPr kumimoji="1" lang="ja-JP" altLang="en-US" sz="1100">
            <a:latin typeface="HG正楷書体-PRO" pitchFamily="66" charset="-128"/>
            <a:ea typeface="HG正楷書体-PRO" pitchFamily="66" charset="-128"/>
          </a:endParaRPr>
        </a:p>
      </xdr:txBody>
    </xdr:sp>
    <xdr:clientData/>
  </xdr:oneCellAnchor>
  <xdr:twoCellAnchor>
    <xdr:from>
      <xdr:col>9</xdr:col>
      <xdr:colOff>447675</xdr:colOff>
      <xdr:row>62</xdr:row>
      <xdr:rowOff>123825</xdr:rowOff>
    </xdr:from>
    <xdr:to>
      <xdr:col>10</xdr:col>
      <xdr:colOff>485775</xdr:colOff>
      <xdr:row>64</xdr:row>
      <xdr:rowOff>19050</xdr:rowOff>
    </xdr:to>
    <xdr:sp macro="" textlink="">
      <xdr:nvSpPr>
        <xdr:cNvPr id="38" name="メモ 37"/>
        <xdr:cNvSpPr/>
      </xdr:nvSpPr>
      <xdr:spPr>
        <a:xfrm>
          <a:off x="3181350" y="10706100"/>
          <a:ext cx="723900" cy="2762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9</xdr:col>
      <xdr:colOff>476250</xdr:colOff>
      <xdr:row>62</xdr:row>
      <xdr:rowOff>142875</xdr:rowOff>
    </xdr:from>
    <xdr:ext cx="752475" cy="209550"/>
    <xdr:sp macro="" textlink="">
      <xdr:nvSpPr>
        <xdr:cNvPr id="39" name="テキスト ボックス 38"/>
        <xdr:cNvSpPr txBox="1"/>
      </xdr:nvSpPr>
      <xdr:spPr>
        <a:xfrm>
          <a:off x="3209925" y="10725150"/>
          <a:ext cx="7524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kumimoji="1" lang="ja-JP" altLang="en-US" sz="1000">
              <a:latin typeface="HG正楷書体-PRO" pitchFamily="66" charset="-128"/>
              <a:ea typeface="HG正楷書体-PRO" pitchFamily="66" charset="-128"/>
            </a:rPr>
            <a:t>当座元帳</a:t>
          </a:r>
          <a:endParaRPr kumimoji="1" lang="en-US" altLang="ja-JP" sz="1000">
            <a:latin typeface="HG正楷書体-PRO" pitchFamily="66" charset="-128"/>
            <a:ea typeface="HG正楷書体-PRO" pitchFamily="66" charset="-128"/>
          </a:endParaRPr>
        </a:p>
      </xdr:txBody>
    </xdr:sp>
    <xdr:clientData/>
  </xdr:oneCellAnchor>
  <xdr:twoCellAnchor>
    <xdr:from>
      <xdr:col>1</xdr:col>
      <xdr:colOff>0</xdr:colOff>
      <xdr:row>110</xdr:row>
      <xdr:rowOff>0</xdr:rowOff>
    </xdr:from>
    <xdr:to>
      <xdr:col>6</xdr:col>
      <xdr:colOff>123825</xdr:colOff>
      <xdr:row>113</xdr:row>
      <xdr:rowOff>180975</xdr:rowOff>
    </xdr:to>
    <xdr:sp macro="" textlink="">
      <xdr:nvSpPr>
        <xdr:cNvPr id="40" name="フローチャート : 複数書類 39"/>
        <xdr:cNvSpPr/>
      </xdr:nvSpPr>
      <xdr:spPr>
        <a:xfrm>
          <a:off x="161925" y="19659600"/>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19049</xdr:colOff>
      <xdr:row>110</xdr:row>
      <xdr:rowOff>180975</xdr:rowOff>
    </xdr:from>
    <xdr:to>
      <xdr:col>6</xdr:col>
      <xdr:colOff>76200</xdr:colOff>
      <xdr:row>112</xdr:row>
      <xdr:rowOff>85725</xdr:rowOff>
    </xdr:to>
    <xdr:sp macro="" textlink="">
      <xdr:nvSpPr>
        <xdr:cNvPr id="41" name="テキスト ボックス 40"/>
        <xdr:cNvSpPr txBox="1"/>
      </xdr:nvSpPr>
      <xdr:spPr>
        <a:xfrm>
          <a:off x="180974" y="19840575"/>
          <a:ext cx="105727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HG正楷書体-PRO" pitchFamily="66" charset="-128"/>
              <a:ea typeface="HG正楷書体-PRO" pitchFamily="66" charset="-128"/>
            </a:rPr>
            <a:t>受手記入帳</a:t>
          </a:r>
        </a:p>
      </xdr:txBody>
    </xdr:sp>
    <xdr:clientData/>
  </xdr:twoCellAnchor>
  <xdr:twoCellAnchor>
    <xdr:from>
      <xdr:col>3</xdr:col>
      <xdr:colOff>0</xdr:colOff>
      <xdr:row>116</xdr:row>
      <xdr:rowOff>0</xdr:rowOff>
    </xdr:from>
    <xdr:to>
      <xdr:col>4</xdr:col>
      <xdr:colOff>133350</xdr:colOff>
      <xdr:row>137</xdr:row>
      <xdr:rowOff>85727</xdr:rowOff>
    </xdr:to>
    <xdr:sp macro="" textlink="">
      <xdr:nvSpPr>
        <xdr:cNvPr id="42" name="ストライプ矢印 41"/>
        <xdr:cNvSpPr/>
      </xdr:nvSpPr>
      <xdr:spPr>
        <a:xfrm rot="5400000">
          <a:off x="-1314451" y="23479126"/>
          <a:ext cx="4086227"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0</xdr:colOff>
      <xdr:row>218</xdr:row>
      <xdr:rowOff>0</xdr:rowOff>
    </xdr:from>
    <xdr:to>
      <xdr:col>6</xdr:col>
      <xdr:colOff>123825</xdr:colOff>
      <xdr:row>222</xdr:row>
      <xdr:rowOff>47625</xdr:rowOff>
    </xdr:to>
    <xdr:sp macro="" textlink="">
      <xdr:nvSpPr>
        <xdr:cNvPr id="43" name="フローチャート : 複数書類 42"/>
        <xdr:cNvSpPr/>
      </xdr:nvSpPr>
      <xdr:spPr>
        <a:xfrm>
          <a:off x="161925" y="39347775"/>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0</xdr:colOff>
      <xdr:row>226</xdr:row>
      <xdr:rowOff>0</xdr:rowOff>
    </xdr:from>
    <xdr:to>
      <xdr:col>6</xdr:col>
      <xdr:colOff>123825</xdr:colOff>
      <xdr:row>230</xdr:row>
      <xdr:rowOff>66675</xdr:rowOff>
    </xdr:to>
    <xdr:sp macro="" textlink="">
      <xdr:nvSpPr>
        <xdr:cNvPr id="44" name="フローチャート : 複数書類 43"/>
        <xdr:cNvSpPr/>
      </xdr:nvSpPr>
      <xdr:spPr>
        <a:xfrm>
          <a:off x="161925" y="40738425"/>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142875</xdr:colOff>
      <xdr:row>218</xdr:row>
      <xdr:rowOff>180975</xdr:rowOff>
    </xdr:from>
    <xdr:to>
      <xdr:col>5</xdr:col>
      <xdr:colOff>114300</xdr:colOff>
      <xdr:row>220</xdr:row>
      <xdr:rowOff>104775</xdr:rowOff>
    </xdr:to>
    <xdr:sp macro="" textlink="">
      <xdr:nvSpPr>
        <xdr:cNvPr id="45" name="テキスト ボックス 44"/>
        <xdr:cNvSpPr txBox="1"/>
      </xdr:nvSpPr>
      <xdr:spPr>
        <a:xfrm>
          <a:off x="304800" y="39528750"/>
          <a:ext cx="7715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HG正楷書体-PRO" pitchFamily="66" charset="-128"/>
              <a:ea typeface="HG正楷書体-PRO" pitchFamily="66" charset="-128"/>
            </a:rPr>
            <a:t>未払金</a:t>
          </a:r>
        </a:p>
      </xdr:txBody>
    </xdr:sp>
    <xdr:clientData/>
  </xdr:twoCellAnchor>
  <xdr:twoCellAnchor>
    <xdr:from>
      <xdr:col>1</xdr:col>
      <xdr:colOff>95250</xdr:colOff>
      <xdr:row>227</xdr:row>
      <xdr:rowOff>28575</xdr:rowOff>
    </xdr:from>
    <xdr:to>
      <xdr:col>6</xdr:col>
      <xdr:colOff>0</xdr:colOff>
      <xdr:row>228</xdr:row>
      <xdr:rowOff>142875</xdr:rowOff>
    </xdr:to>
    <xdr:sp macro="" textlink="">
      <xdr:nvSpPr>
        <xdr:cNvPr id="46" name="テキスト ボックス 45"/>
        <xdr:cNvSpPr txBox="1"/>
      </xdr:nvSpPr>
      <xdr:spPr>
        <a:xfrm>
          <a:off x="257175" y="40938450"/>
          <a:ext cx="90487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HG正楷書体-PRO" pitchFamily="66" charset="-128"/>
              <a:ea typeface="HG正楷書体-PRO" pitchFamily="66" charset="-128"/>
            </a:rPr>
            <a:t>決算調整</a:t>
          </a:r>
        </a:p>
      </xdr:txBody>
    </xdr:sp>
    <xdr:clientData/>
  </xdr:twoCellAnchor>
  <xdr:twoCellAnchor>
    <xdr:from>
      <xdr:col>17</xdr:col>
      <xdr:colOff>0</xdr:colOff>
      <xdr:row>4</xdr:row>
      <xdr:rowOff>0</xdr:rowOff>
    </xdr:from>
    <xdr:to>
      <xdr:col>22</xdr:col>
      <xdr:colOff>228600</xdr:colOff>
      <xdr:row>10</xdr:row>
      <xdr:rowOff>133350</xdr:rowOff>
    </xdr:to>
    <xdr:sp macro="" textlink="">
      <xdr:nvSpPr>
        <xdr:cNvPr id="47" name="メモ 46"/>
        <xdr:cNvSpPr/>
      </xdr:nvSpPr>
      <xdr:spPr>
        <a:xfrm>
          <a:off x="7629525" y="733425"/>
          <a:ext cx="3657600" cy="1276350"/>
        </a:xfrm>
        <a:prstGeom prst="foldedCorner">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17</xdr:col>
      <xdr:colOff>133350</xdr:colOff>
      <xdr:row>4</xdr:row>
      <xdr:rowOff>114300</xdr:rowOff>
    </xdr:from>
    <xdr:to>
      <xdr:col>22</xdr:col>
      <xdr:colOff>123825</xdr:colOff>
      <xdr:row>10</xdr:row>
      <xdr:rowOff>28575</xdr:rowOff>
    </xdr:to>
    <xdr:sp macro="" textlink="">
      <xdr:nvSpPr>
        <xdr:cNvPr id="48" name="テキスト ボックス 47"/>
        <xdr:cNvSpPr txBox="1"/>
      </xdr:nvSpPr>
      <xdr:spPr>
        <a:xfrm>
          <a:off x="7762875" y="847725"/>
          <a:ext cx="3419475" cy="1057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t>このワークシートは</a:t>
          </a:r>
          <a:r>
            <a:rPr kumimoji="1" lang="en-US" altLang="ja-JP" sz="1100"/>
            <a:t>『</a:t>
          </a:r>
          <a:r>
            <a:rPr kumimoji="1" lang="ja-JP" altLang="en-US" sz="1100"/>
            <a:t>サンプル</a:t>
          </a:r>
          <a:r>
            <a:rPr kumimoji="1" lang="en-US" altLang="ja-JP" sz="1100"/>
            <a:t>』</a:t>
          </a:r>
          <a:r>
            <a:rPr kumimoji="1" lang="ja-JP" altLang="en-US" sz="1100"/>
            <a:t>ですので、ほぼ全ての数式と２月以降の入力シートは抹消しています。</a:t>
          </a:r>
          <a:endParaRPr kumimoji="1" lang="en-US" altLang="ja-JP" sz="1100"/>
        </a:p>
        <a:p>
          <a:r>
            <a:rPr kumimoji="1" lang="ja-JP" altLang="en-US" sz="1100"/>
            <a:t>　実際のワークシートでは残高計算は自動で行われた上、各月の入力事項は月次決算や決算に自動集計されます（売上・仕入その他のシートも同様です）。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119583</xdr:colOff>
      <xdr:row>16</xdr:row>
      <xdr:rowOff>123200</xdr:rowOff>
    </xdr:from>
    <xdr:to>
      <xdr:col>15</xdr:col>
      <xdr:colOff>363297</xdr:colOff>
      <xdr:row>17</xdr:row>
      <xdr:rowOff>127796</xdr:rowOff>
    </xdr:to>
    <xdr:sp macro="" textlink="">
      <xdr:nvSpPr>
        <xdr:cNvPr id="2" name="右矢印 1"/>
        <xdr:cNvSpPr/>
      </xdr:nvSpPr>
      <xdr:spPr>
        <a:xfrm rot="14071811">
          <a:off x="8778304" y="3237379"/>
          <a:ext cx="204621" cy="243714"/>
        </a:xfrm>
        <a:prstGeom prst="rightArrow">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161925</xdr:rowOff>
    </xdr:from>
    <xdr:to>
      <xdr:col>4</xdr:col>
      <xdr:colOff>495300</xdr:colOff>
      <xdr:row>4</xdr:row>
      <xdr:rowOff>19050</xdr:rowOff>
    </xdr:to>
    <xdr:sp macro="" textlink="">
      <xdr:nvSpPr>
        <xdr:cNvPr id="4" name="横巻き 3"/>
        <xdr:cNvSpPr/>
      </xdr:nvSpPr>
      <xdr:spPr>
        <a:xfrm>
          <a:off x="304800" y="161925"/>
          <a:ext cx="2209800" cy="609600"/>
        </a:xfrm>
        <a:prstGeom prst="horizontalScroll">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2</xdr:col>
      <xdr:colOff>47625</xdr:colOff>
      <xdr:row>1</xdr:row>
      <xdr:rowOff>114300</xdr:rowOff>
    </xdr:from>
    <xdr:ext cx="1620957" cy="359073"/>
    <xdr:sp macro="" textlink="">
      <xdr:nvSpPr>
        <xdr:cNvPr id="3" name="テキスト ボックス 2"/>
        <xdr:cNvSpPr txBox="1"/>
      </xdr:nvSpPr>
      <xdr:spPr>
        <a:xfrm>
          <a:off x="600075" y="285750"/>
          <a:ext cx="1620957" cy="3590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600" b="1">
              <a:latin typeface="HG正楷書体-PRO" pitchFamily="66" charset="-128"/>
              <a:ea typeface="HG正楷書体-PRO" pitchFamily="66" charset="-128"/>
            </a:rPr>
            <a:t>期首設定シート</a:t>
          </a:r>
          <a:endParaRPr kumimoji="1" lang="en-US" altLang="ja-JP" sz="1600" b="1">
            <a:latin typeface="HG正楷書体-PRO" pitchFamily="66" charset="-128"/>
            <a:ea typeface="HG正楷書体-PRO" pitchFamily="66" charset="-128"/>
          </a:endParaRPr>
        </a:p>
      </xdr:txBody>
    </xdr:sp>
    <xdr:clientData/>
  </xdr:oneCellAnchor>
  <xdr:twoCellAnchor>
    <xdr:from>
      <xdr:col>5</xdr:col>
      <xdr:colOff>142875</xdr:colOff>
      <xdr:row>7</xdr:row>
      <xdr:rowOff>85725</xdr:rowOff>
    </xdr:from>
    <xdr:to>
      <xdr:col>10</xdr:col>
      <xdr:colOff>647700</xdr:colOff>
      <xdr:row>13</xdr:row>
      <xdr:rowOff>47625</xdr:rowOff>
    </xdr:to>
    <xdr:sp macro="" textlink="">
      <xdr:nvSpPr>
        <xdr:cNvPr id="5" name="メモ 4"/>
        <xdr:cNvSpPr/>
      </xdr:nvSpPr>
      <xdr:spPr>
        <a:xfrm>
          <a:off x="3390900" y="1428750"/>
          <a:ext cx="3657600" cy="1276350"/>
        </a:xfrm>
        <a:prstGeom prst="foldedCorner">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5</xdr:col>
      <xdr:colOff>238125</xdr:colOff>
      <xdr:row>7</xdr:row>
      <xdr:rowOff>200025</xdr:rowOff>
    </xdr:from>
    <xdr:to>
      <xdr:col>10</xdr:col>
      <xdr:colOff>504825</xdr:colOff>
      <xdr:row>12</xdr:row>
      <xdr:rowOff>228600</xdr:rowOff>
    </xdr:to>
    <xdr:sp macro="" textlink="">
      <xdr:nvSpPr>
        <xdr:cNvPr id="6" name="テキスト ボックス 5"/>
        <xdr:cNvSpPr txBox="1"/>
      </xdr:nvSpPr>
      <xdr:spPr>
        <a:xfrm>
          <a:off x="3486150" y="1543050"/>
          <a:ext cx="3419475" cy="1057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t>このワークシートは</a:t>
          </a:r>
          <a:r>
            <a:rPr kumimoji="1" lang="en-US" altLang="ja-JP" sz="1100"/>
            <a:t>『</a:t>
          </a:r>
          <a:r>
            <a:rPr kumimoji="1" lang="ja-JP" altLang="en-US" sz="1100"/>
            <a:t>サンプル</a:t>
          </a:r>
          <a:r>
            <a:rPr kumimoji="1" lang="en-US" altLang="ja-JP" sz="1100"/>
            <a:t>』</a:t>
          </a:r>
          <a:r>
            <a:rPr kumimoji="1" lang="ja-JP" altLang="en-US" sz="1100"/>
            <a:t>ですので、ほぼ全ての数式と２月以降の入力シートは抹消しています。</a:t>
          </a:r>
          <a:endParaRPr kumimoji="1" lang="en-US" altLang="ja-JP" sz="1100"/>
        </a:p>
        <a:p>
          <a:r>
            <a:rPr kumimoji="1" lang="ja-JP" altLang="en-US" sz="1100"/>
            <a:t>　実際のワークシートでは残高計算は自動で行われた上、各月の入力事項は月次決算や決算に自動集計されます（売上・仕入その他のシートも同様です）。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85725</xdr:colOff>
      <xdr:row>11</xdr:row>
      <xdr:rowOff>142875</xdr:rowOff>
    </xdr:from>
    <xdr:to>
      <xdr:col>6</xdr:col>
      <xdr:colOff>895350</xdr:colOff>
      <xdr:row>18</xdr:row>
      <xdr:rowOff>19050</xdr:rowOff>
    </xdr:to>
    <xdr:sp macro="" textlink="">
      <xdr:nvSpPr>
        <xdr:cNvPr id="4" name="メモ 3"/>
        <xdr:cNvSpPr/>
      </xdr:nvSpPr>
      <xdr:spPr>
        <a:xfrm>
          <a:off x="1524000" y="2276475"/>
          <a:ext cx="3657600" cy="1276350"/>
        </a:xfrm>
        <a:prstGeom prst="foldedCorner">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219075</xdr:colOff>
      <xdr:row>12</xdr:row>
      <xdr:rowOff>57150</xdr:rowOff>
    </xdr:from>
    <xdr:to>
      <xdr:col>6</xdr:col>
      <xdr:colOff>790575</xdr:colOff>
      <xdr:row>17</xdr:row>
      <xdr:rowOff>114300</xdr:rowOff>
    </xdr:to>
    <xdr:sp macro="" textlink="">
      <xdr:nvSpPr>
        <xdr:cNvPr id="5" name="テキスト ボックス 4"/>
        <xdr:cNvSpPr txBox="1"/>
      </xdr:nvSpPr>
      <xdr:spPr>
        <a:xfrm>
          <a:off x="1657350" y="2390775"/>
          <a:ext cx="3419475" cy="1057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t>このワークシートは</a:t>
          </a:r>
          <a:r>
            <a:rPr kumimoji="1" lang="en-US" altLang="ja-JP" sz="1100"/>
            <a:t>『</a:t>
          </a:r>
          <a:r>
            <a:rPr kumimoji="1" lang="ja-JP" altLang="en-US" sz="1100"/>
            <a:t>サンプル</a:t>
          </a:r>
          <a:r>
            <a:rPr kumimoji="1" lang="en-US" altLang="ja-JP" sz="1100"/>
            <a:t>』</a:t>
          </a:r>
          <a:r>
            <a:rPr kumimoji="1" lang="ja-JP" altLang="en-US" sz="1100"/>
            <a:t>ですので、ほぼ全ての数式と２月以降の入力シートは抹消しています。</a:t>
          </a:r>
          <a:endParaRPr kumimoji="1" lang="en-US" altLang="ja-JP" sz="1100"/>
        </a:p>
        <a:p>
          <a:r>
            <a:rPr kumimoji="1" lang="ja-JP" altLang="en-US" sz="1100"/>
            <a:t>　実際のワークシートでは残高計算は自動で行われた上、各月の入力事項は月次決算や決算に自動集計されます（売上・仕入その他のシートも同様です）。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56</xdr:row>
      <xdr:rowOff>0</xdr:rowOff>
    </xdr:from>
    <xdr:to>
      <xdr:col>3</xdr:col>
      <xdr:colOff>0</xdr:colOff>
      <xdr:row>60</xdr:row>
      <xdr:rowOff>0</xdr:rowOff>
    </xdr:to>
    <xdr:sp macro="" textlink="">
      <xdr:nvSpPr>
        <xdr:cNvPr id="2" name="角丸四角形 1"/>
        <xdr:cNvSpPr/>
      </xdr:nvSpPr>
      <xdr:spPr>
        <a:xfrm>
          <a:off x="161925" y="11391900"/>
          <a:ext cx="1390650" cy="83820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85725</xdr:colOff>
      <xdr:row>56</xdr:row>
      <xdr:rowOff>0</xdr:rowOff>
    </xdr:from>
    <xdr:to>
      <xdr:col>5</xdr:col>
      <xdr:colOff>0</xdr:colOff>
      <xdr:row>60</xdr:row>
      <xdr:rowOff>0</xdr:rowOff>
    </xdr:to>
    <xdr:sp macro="" textlink="">
      <xdr:nvSpPr>
        <xdr:cNvPr id="3" name="角丸四角形 2"/>
        <xdr:cNvSpPr/>
      </xdr:nvSpPr>
      <xdr:spPr>
        <a:xfrm>
          <a:off x="1638300" y="11391900"/>
          <a:ext cx="1009650" cy="83820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5</xdr:col>
      <xdr:colOff>85725</xdr:colOff>
      <xdr:row>56</xdr:row>
      <xdr:rowOff>0</xdr:rowOff>
    </xdr:from>
    <xdr:to>
      <xdr:col>7</xdr:col>
      <xdr:colOff>0</xdr:colOff>
      <xdr:row>60</xdr:row>
      <xdr:rowOff>0</xdr:rowOff>
    </xdr:to>
    <xdr:sp macro="" textlink="">
      <xdr:nvSpPr>
        <xdr:cNvPr id="4" name="角丸四角形 3"/>
        <xdr:cNvSpPr/>
      </xdr:nvSpPr>
      <xdr:spPr>
        <a:xfrm>
          <a:off x="2733675" y="11391900"/>
          <a:ext cx="1009650" cy="83820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14</xdr:col>
      <xdr:colOff>104775</xdr:colOff>
      <xdr:row>5</xdr:row>
      <xdr:rowOff>19050</xdr:rowOff>
    </xdr:from>
    <xdr:to>
      <xdr:col>15</xdr:col>
      <xdr:colOff>200025</xdr:colOff>
      <xdr:row>5</xdr:row>
      <xdr:rowOff>180975</xdr:rowOff>
    </xdr:to>
    <xdr:sp macro="" textlink="">
      <xdr:nvSpPr>
        <xdr:cNvPr id="5" name="下矢印 4"/>
        <xdr:cNvSpPr/>
      </xdr:nvSpPr>
      <xdr:spPr>
        <a:xfrm>
          <a:off x="7467600" y="952500"/>
          <a:ext cx="352425" cy="161925"/>
        </a:xfrm>
        <a:prstGeom prst="downArrow">
          <a:avLst/>
        </a:prstGeom>
        <a:solidFill>
          <a:srgbClr val="FF000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sheetPr codeName="Sheet2">
    <tabColor rgb="FFFFC000"/>
  </sheetPr>
  <dimension ref="A1:Q263"/>
  <sheetViews>
    <sheetView tabSelected="1" zoomScaleNormal="100" workbookViewId="0">
      <selection activeCell="J2" sqref="J2:O2"/>
    </sheetView>
  </sheetViews>
  <sheetFormatPr defaultRowHeight="13.5"/>
  <cols>
    <col min="1" max="1" width="2.125" style="15" customWidth="1"/>
    <col min="2" max="7" width="2.625" style="15" customWidth="1"/>
    <col min="8" max="16" width="9" style="15"/>
    <col min="17" max="17" width="1.25" style="15" customWidth="1"/>
    <col min="18" max="16384" width="9" style="15"/>
  </cols>
  <sheetData>
    <row r="1" spans="1:17">
      <c r="A1" s="396"/>
      <c r="B1" s="396"/>
      <c r="C1" s="396"/>
      <c r="D1" s="396"/>
      <c r="E1" s="396"/>
      <c r="F1" s="396"/>
      <c r="G1" s="396"/>
      <c r="H1" s="396"/>
      <c r="I1" s="396"/>
      <c r="J1" s="396"/>
      <c r="K1" s="396"/>
      <c r="L1" s="396"/>
      <c r="M1" s="396"/>
      <c r="N1" s="396"/>
      <c r="O1" s="396"/>
      <c r="P1" s="396"/>
      <c r="Q1" s="396"/>
    </row>
    <row r="2" spans="1:17" ht="21" customHeight="1">
      <c r="A2" s="396"/>
      <c r="B2" s="397"/>
      <c r="C2" s="396"/>
      <c r="D2" s="396"/>
      <c r="E2" s="396"/>
      <c r="F2" s="396"/>
      <c r="G2" s="396"/>
      <c r="H2" s="396"/>
      <c r="I2" s="396"/>
      <c r="J2" s="1045" t="s">
        <v>718</v>
      </c>
      <c r="K2" s="1045"/>
      <c r="L2" s="1045"/>
      <c r="M2" s="1045"/>
      <c r="N2" s="1045"/>
      <c r="O2" s="1045"/>
      <c r="P2" s="396"/>
      <c r="Q2" s="396"/>
    </row>
    <row r="3" spans="1:17" ht="8.25" customHeight="1">
      <c r="A3" s="396"/>
      <c r="B3" s="396"/>
      <c r="C3" s="396"/>
      <c r="D3" s="396"/>
      <c r="E3" s="396"/>
      <c r="F3" s="396"/>
      <c r="G3" s="396"/>
      <c r="H3" s="396"/>
      <c r="I3" s="396"/>
      <c r="J3" s="396"/>
      <c r="K3" s="396"/>
      <c r="L3" s="396"/>
      <c r="M3" s="396"/>
      <c r="N3" s="396"/>
      <c r="O3" s="396"/>
      <c r="P3" s="396"/>
      <c r="Q3" s="396"/>
    </row>
    <row r="4" spans="1:17" ht="15" customHeight="1">
      <c r="A4" s="396"/>
      <c r="B4" s="396" t="s">
        <v>400</v>
      </c>
      <c r="C4" s="396"/>
      <c r="D4" s="396"/>
      <c r="E4" s="396"/>
      <c r="F4" s="396"/>
      <c r="G4" s="396"/>
      <c r="H4" s="396"/>
      <c r="I4" s="396"/>
      <c r="J4" s="396"/>
      <c r="K4" s="396"/>
      <c r="L4" s="396"/>
      <c r="M4" s="396"/>
      <c r="N4" s="396"/>
      <c r="O4" s="396"/>
      <c r="P4" s="396"/>
      <c r="Q4" s="396"/>
    </row>
    <row r="5" spans="1:17" ht="15" customHeight="1">
      <c r="A5" s="396"/>
      <c r="B5" s="396" t="s">
        <v>640</v>
      </c>
      <c r="C5" s="396"/>
      <c r="D5" s="396"/>
      <c r="E5" s="396"/>
      <c r="F5" s="396"/>
      <c r="G5" s="396"/>
      <c r="H5" s="396"/>
      <c r="I5" s="396"/>
      <c r="J5" s="396"/>
      <c r="K5" s="396"/>
      <c r="L5" s="396"/>
      <c r="M5" s="396"/>
      <c r="N5" s="396"/>
      <c r="O5" s="396"/>
      <c r="P5" s="396"/>
      <c r="Q5" s="396"/>
    </row>
    <row r="6" spans="1:17" ht="15" customHeight="1">
      <c r="A6" s="396"/>
      <c r="B6" s="396" t="s">
        <v>641</v>
      </c>
      <c r="C6" s="396"/>
      <c r="D6" s="396"/>
      <c r="E6" s="396"/>
      <c r="F6" s="396"/>
      <c r="G6" s="396"/>
      <c r="H6" s="396"/>
      <c r="I6" s="396"/>
      <c r="J6" s="396"/>
      <c r="K6" s="396"/>
      <c r="L6" s="396"/>
      <c r="M6" s="396"/>
      <c r="N6" s="396"/>
      <c r="O6" s="396"/>
      <c r="P6" s="396"/>
      <c r="Q6" s="396"/>
    </row>
    <row r="7" spans="1:17" ht="15" customHeight="1">
      <c r="A7" s="396"/>
      <c r="B7" s="396" t="s">
        <v>642</v>
      </c>
      <c r="C7" s="396"/>
      <c r="D7" s="396"/>
      <c r="E7" s="396"/>
      <c r="F7" s="396"/>
      <c r="G7" s="396"/>
      <c r="H7" s="396"/>
      <c r="I7" s="396"/>
      <c r="J7" s="396"/>
      <c r="K7" s="396"/>
      <c r="L7" s="396"/>
      <c r="M7" s="396"/>
      <c r="N7" s="396"/>
      <c r="O7" s="396"/>
      <c r="P7" s="396"/>
      <c r="Q7" s="396"/>
    </row>
    <row r="8" spans="1:17" ht="15" customHeight="1">
      <c r="A8" s="396"/>
      <c r="B8" s="396" t="s">
        <v>643</v>
      </c>
      <c r="C8" s="396"/>
      <c r="D8" s="396"/>
      <c r="E8" s="396"/>
      <c r="F8" s="396"/>
      <c r="G8" s="396"/>
      <c r="H8" s="396"/>
      <c r="I8" s="396"/>
      <c r="J8" s="396"/>
      <c r="K8" s="396"/>
      <c r="L8" s="396"/>
      <c r="M8" s="396"/>
      <c r="N8" s="396"/>
      <c r="O8" s="396"/>
      <c r="P8" s="396"/>
      <c r="Q8" s="396"/>
    </row>
    <row r="9" spans="1:17" ht="15" customHeight="1">
      <c r="A9" s="396"/>
      <c r="B9" s="396"/>
      <c r="C9" s="396"/>
      <c r="D9" s="396"/>
      <c r="E9" s="396"/>
      <c r="F9" s="396"/>
      <c r="G9" s="396"/>
      <c r="H9" s="396"/>
      <c r="I9" s="396"/>
      <c r="J9" s="396"/>
      <c r="K9" s="396"/>
      <c r="L9" s="396"/>
      <c r="M9" s="396"/>
      <c r="N9" s="396"/>
      <c r="O9" s="396"/>
      <c r="P9" s="396"/>
      <c r="Q9" s="396"/>
    </row>
    <row r="10" spans="1:17" ht="15" customHeight="1">
      <c r="A10" s="396"/>
      <c r="B10" s="396"/>
      <c r="C10" s="396"/>
      <c r="D10" s="396"/>
      <c r="E10" s="396"/>
      <c r="F10" s="396"/>
      <c r="G10" s="396"/>
      <c r="H10" s="396"/>
      <c r="I10" s="396"/>
      <c r="J10" s="396"/>
      <c r="K10" s="396"/>
      <c r="L10" s="396"/>
      <c r="M10" s="396"/>
      <c r="N10" s="396"/>
      <c r="O10" s="396"/>
      <c r="P10" s="396"/>
      <c r="Q10" s="396"/>
    </row>
    <row r="11" spans="1:17" ht="15" customHeight="1">
      <c r="A11" s="396"/>
      <c r="B11" s="396"/>
      <c r="C11" s="396"/>
      <c r="D11" s="396"/>
      <c r="E11" s="396"/>
      <c r="F11" s="396"/>
      <c r="G11" s="396"/>
      <c r="H11" s="396"/>
      <c r="I11" s="398"/>
      <c r="J11" s="396"/>
      <c r="K11" s="396"/>
      <c r="L11" s="396"/>
      <c r="M11" s="396"/>
      <c r="N11" s="396"/>
      <c r="O11" s="396"/>
      <c r="P11" s="396"/>
      <c r="Q11" s="396"/>
    </row>
    <row r="12" spans="1:17" ht="15" customHeight="1">
      <c r="A12" s="396"/>
      <c r="B12" s="396"/>
      <c r="C12" s="396"/>
      <c r="D12" s="396"/>
      <c r="E12" s="396"/>
      <c r="F12" s="396"/>
      <c r="G12" s="396"/>
      <c r="H12" s="396"/>
      <c r="I12" s="396"/>
      <c r="J12" s="396"/>
      <c r="K12" s="396"/>
      <c r="L12" s="396"/>
      <c r="M12" s="396"/>
      <c r="N12" s="396"/>
      <c r="O12" s="396"/>
      <c r="P12" s="396"/>
      <c r="Q12" s="396"/>
    </row>
    <row r="13" spans="1:17" ht="15" customHeight="1">
      <c r="A13" s="396"/>
      <c r="B13" s="396"/>
      <c r="C13" s="396"/>
      <c r="D13" s="396"/>
      <c r="E13" s="396"/>
      <c r="F13" s="396"/>
      <c r="G13" s="396"/>
      <c r="H13" s="396"/>
      <c r="I13" s="396"/>
      <c r="J13" s="396"/>
      <c r="K13" s="396"/>
      <c r="L13" s="396"/>
      <c r="M13" s="396"/>
      <c r="N13" s="396"/>
      <c r="O13" s="396"/>
      <c r="P13" s="396"/>
      <c r="Q13" s="396"/>
    </row>
    <row r="14" spans="1:17" ht="15" customHeight="1">
      <c r="A14" s="396"/>
      <c r="B14" s="396"/>
      <c r="C14" s="396"/>
      <c r="D14" s="396"/>
      <c r="E14" s="396"/>
      <c r="F14" s="396"/>
      <c r="G14" s="396"/>
      <c r="H14" s="396" t="s">
        <v>410</v>
      </c>
      <c r="I14" s="396"/>
      <c r="J14" s="396"/>
      <c r="K14" s="396"/>
      <c r="L14" s="396"/>
      <c r="M14" s="396"/>
      <c r="N14" s="396"/>
      <c r="O14" s="396"/>
      <c r="P14" s="396"/>
      <c r="Q14" s="396"/>
    </row>
    <row r="15" spans="1:17" ht="15" customHeight="1">
      <c r="A15" s="396"/>
      <c r="B15" s="396"/>
      <c r="C15" s="396"/>
      <c r="D15" s="396"/>
      <c r="E15" s="396"/>
      <c r="F15" s="396"/>
      <c r="G15" s="396"/>
      <c r="H15" s="396" t="s">
        <v>411</v>
      </c>
      <c r="I15" s="396"/>
      <c r="J15" s="396"/>
      <c r="K15" s="396"/>
      <c r="L15" s="396"/>
      <c r="M15" s="396"/>
      <c r="N15" s="396"/>
      <c r="O15" s="396"/>
      <c r="P15" s="396"/>
      <c r="Q15" s="396"/>
    </row>
    <row r="16" spans="1:17" ht="15" customHeight="1">
      <c r="A16" s="396"/>
      <c r="B16" s="396"/>
      <c r="C16" s="396"/>
      <c r="D16" s="396"/>
      <c r="E16" s="396"/>
      <c r="F16" s="396"/>
      <c r="G16" s="396"/>
      <c r="H16" s="396" t="s">
        <v>401</v>
      </c>
      <c r="I16" s="396"/>
      <c r="J16" s="396"/>
      <c r="K16" s="396"/>
      <c r="L16" s="396"/>
      <c r="M16" s="396"/>
      <c r="N16" s="396"/>
      <c r="O16" s="396"/>
      <c r="P16" s="396"/>
      <c r="Q16" s="396"/>
    </row>
    <row r="17" spans="1:17" ht="15" customHeight="1">
      <c r="A17" s="396"/>
      <c r="B17" s="396"/>
      <c r="C17" s="396"/>
      <c r="D17" s="396"/>
      <c r="E17" s="396"/>
      <c r="F17" s="396"/>
      <c r="G17" s="396"/>
      <c r="H17" s="396" t="s">
        <v>402</v>
      </c>
      <c r="I17" s="396"/>
      <c r="J17" s="396"/>
      <c r="K17" s="396"/>
      <c r="L17" s="396"/>
      <c r="M17" s="396"/>
      <c r="N17" s="396"/>
      <c r="O17" s="396"/>
      <c r="P17" s="396"/>
      <c r="Q17" s="396"/>
    </row>
    <row r="18" spans="1:17" ht="15" customHeight="1">
      <c r="A18" s="396"/>
      <c r="B18" s="396"/>
      <c r="C18" s="396"/>
      <c r="D18" s="396"/>
      <c r="E18" s="396"/>
      <c r="F18" s="396"/>
      <c r="G18" s="396"/>
      <c r="H18" s="396" t="s">
        <v>403</v>
      </c>
      <c r="I18" s="396"/>
      <c r="J18" s="396"/>
      <c r="K18" s="396"/>
      <c r="L18" s="396"/>
      <c r="M18" s="396"/>
      <c r="N18" s="396"/>
      <c r="O18" s="396"/>
      <c r="P18" s="396"/>
      <c r="Q18" s="396"/>
    </row>
    <row r="19" spans="1:17" ht="15" customHeight="1">
      <c r="A19" s="396"/>
      <c r="B19" s="396"/>
      <c r="C19" s="396"/>
      <c r="D19" s="396"/>
      <c r="E19" s="396"/>
      <c r="F19" s="396"/>
      <c r="G19" s="396"/>
      <c r="H19" s="396" t="s">
        <v>405</v>
      </c>
      <c r="I19" s="396"/>
      <c r="J19" s="396"/>
      <c r="K19" s="396"/>
      <c r="L19" s="396"/>
      <c r="M19" s="396"/>
      <c r="N19" s="396"/>
      <c r="O19" s="396"/>
      <c r="P19" s="396"/>
      <c r="Q19" s="396"/>
    </row>
    <row r="20" spans="1:17" ht="15" customHeight="1">
      <c r="A20" s="396"/>
      <c r="B20" s="396"/>
      <c r="C20" s="396"/>
      <c r="D20" s="396"/>
      <c r="E20" s="396"/>
      <c r="F20" s="396"/>
      <c r="G20" s="396"/>
      <c r="H20" s="396" t="s">
        <v>404</v>
      </c>
      <c r="I20" s="396"/>
      <c r="J20" s="396"/>
      <c r="K20" s="396"/>
      <c r="L20" s="396"/>
      <c r="M20" s="396"/>
      <c r="N20" s="396"/>
      <c r="O20" s="396"/>
      <c r="P20" s="396"/>
      <c r="Q20" s="396"/>
    </row>
    <row r="21" spans="1:17" ht="15" customHeight="1">
      <c r="A21" s="396"/>
      <c r="B21" s="396"/>
      <c r="C21" s="396"/>
      <c r="D21" s="396"/>
      <c r="E21" s="396"/>
      <c r="F21" s="396"/>
      <c r="G21" s="396"/>
      <c r="H21" s="396" t="s">
        <v>412</v>
      </c>
      <c r="I21" s="396"/>
      <c r="J21" s="396"/>
      <c r="K21" s="396"/>
      <c r="L21" s="396"/>
      <c r="M21" s="396"/>
      <c r="N21" s="396"/>
      <c r="O21" s="396"/>
      <c r="P21" s="396"/>
      <c r="Q21" s="396"/>
    </row>
    <row r="22" spans="1:17" ht="15" customHeight="1">
      <c r="A22" s="396"/>
      <c r="B22" s="396"/>
      <c r="C22" s="396"/>
      <c r="D22" s="396"/>
      <c r="E22" s="396"/>
      <c r="F22" s="396"/>
      <c r="G22" s="396"/>
      <c r="H22" s="396" t="s">
        <v>406</v>
      </c>
      <c r="I22" s="396"/>
      <c r="J22" s="396"/>
      <c r="K22" s="396"/>
      <c r="L22" s="396"/>
      <c r="M22" s="396"/>
      <c r="N22" s="396"/>
      <c r="O22" s="396"/>
      <c r="P22" s="396"/>
      <c r="Q22" s="396"/>
    </row>
    <row r="23" spans="1:17" ht="10.5" customHeight="1">
      <c r="A23" s="396"/>
      <c r="B23" s="396"/>
      <c r="C23" s="396"/>
      <c r="D23" s="396"/>
      <c r="E23" s="396"/>
      <c r="F23" s="396"/>
      <c r="G23" s="396"/>
      <c r="H23" s="396"/>
      <c r="I23" s="396"/>
      <c r="J23" s="396"/>
      <c r="K23" s="396"/>
      <c r="L23" s="396"/>
      <c r="M23" s="396"/>
      <c r="N23" s="396"/>
      <c r="O23" s="396"/>
      <c r="P23" s="396"/>
      <c r="Q23" s="396"/>
    </row>
    <row r="24" spans="1:17" ht="15" customHeight="1">
      <c r="A24" s="396"/>
      <c r="B24" s="396"/>
      <c r="C24" s="396"/>
      <c r="D24" s="396"/>
      <c r="E24" s="396"/>
      <c r="F24" s="396"/>
      <c r="G24" s="396"/>
      <c r="H24" s="396" t="s">
        <v>495</v>
      </c>
      <c r="I24" s="396"/>
      <c r="J24" s="396"/>
      <c r="K24" s="396"/>
      <c r="L24" s="396"/>
      <c r="M24" s="396"/>
      <c r="N24" s="396"/>
      <c r="O24" s="396"/>
      <c r="P24" s="396"/>
      <c r="Q24" s="396"/>
    </row>
    <row r="25" spans="1:17" ht="15" customHeight="1">
      <c r="A25" s="396"/>
      <c r="B25" s="396"/>
      <c r="C25" s="396"/>
      <c r="D25" s="396"/>
      <c r="E25" s="396"/>
      <c r="F25" s="396"/>
      <c r="G25" s="396"/>
      <c r="H25" s="396" t="s">
        <v>413</v>
      </c>
      <c r="I25" s="396"/>
      <c r="J25" s="396"/>
      <c r="K25" s="396"/>
      <c r="L25" s="396"/>
      <c r="M25" s="396"/>
      <c r="N25" s="396"/>
      <c r="O25" s="396"/>
      <c r="P25" s="396"/>
      <c r="Q25" s="396"/>
    </row>
    <row r="26" spans="1:17" ht="15" customHeight="1">
      <c r="A26" s="396"/>
      <c r="B26" s="396"/>
      <c r="C26" s="396"/>
      <c r="D26" s="396"/>
      <c r="E26" s="396"/>
      <c r="F26" s="396"/>
      <c r="G26" s="396"/>
      <c r="H26" s="396" t="s">
        <v>414</v>
      </c>
      <c r="I26" s="396"/>
      <c r="J26" s="396"/>
      <c r="K26" s="396"/>
      <c r="L26" s="396"/>
      <c r="M26" s="396"/>
      <c r="N26" s="396"/>
      <c r="O26" s="396"/>
      <c r="P26" s="396"/>
      <c r="Q26" s="396"/>
    </row>
    <row r="27" spans="1:17" ht="15" customHeight="1">
      <c r="A27" s="396"/>
      <c r="B27" s="396"/>
      <c r="C27" s="396"/>
      <c r="D27" s="396"/>
      <c r="E27" s="396"/>
      <c r="F27" s="396"/>
      <c r="G27" s="396"/>
      <c r="H27" s="396" t="s">
        <v>644</v>
      </c>
      <c r="I27" s="396"/>
      <c r="J27" s="396"/>
      <c r="K27" s="396"/>
      <c r="L27" s="396"/>
      <c r="M27" s="396"/>
      <c r="N27" s="396"/>
      <c r="O27" s="396"/>
      <c r="P27" s="396"/>
      <c r="Q27" s="396"/>
    </row>
    <row r="28" spans="1:17" ht="15" customHeight="1">
      <c r="A28" s="396"/>
      <c r="B28" s="396"/>
      <c r="C28" s="396"/>
      <c r="D28" s="396"/>
      <c r="E28" s="396"/>
      <c r="F28" s="396"/>
      <c r="G28" s="396"/>
      <c r="H28" s="396" t="s">
        <v>645</v>
      </c>
      <c r="I28" s="396"/>
      <c r="J28" s="396"/>
      <c r="K28" s="396"/>
      <c r="L28" s="396"/>
      <c r="M28" s="396"/>
      <c r="N28" s="396"/>
      <c r="O28" s="396"/>
      <c r="P28" s="396"/>
      <c r="Q28" s="396"/>
    </row>
    <row r="29" spans="1:17" ht="15" customHeight="1">
      <c r="A29" s="396"/>
      <c r="B29" s="396"/>
      <c r="C29" s="396"/>
      <c r="D29" s="396"/>
      <c r="E29" s="396"/>
      <c r="F29" s="396"/>
      <c r="G29" s="396"/>
      <c r="H29" s="396" t="s">
        <v>415</v>
      </c>
      <c r="I29" s="396"/>
      <c r="J29" s="396"/>
      <c r="K29" s="396"/>
      <c r="L29" s="396"/>
      <c r="M29" s="396"/>
      <c r="N29" s="396"/>
      <c r="O29" s="396"/>
      <c r="P29" s="396"/>
      <c r="Q29" s="396"/>
    </row>
    <row r="30" spans="1:17" ht="15" customHeight="1">
      <c r="A30" s="396"/>
      <c r="B30" s="396"/>
      <c r="C30" s="396"/>
      <c r="D30" s="396"/>
      <c r="E30" s="396"/>
      <c r="F30" s="396"/>
      <c r="G30" s="396"/>
      <c r="H30" s="811" t="s">
        <v>646</v>
      </c>
      <c r="I30" s="811"/>
      <c r="J30" s="811"/>
      <c r="K30" s="811"/>
      <c r="L30" s="811"/>
      <c r="M30" s="811"/>
      <c r="N30" s="811"/>
      <c r="O30" s="811"/>
      <c r="P30" s="396"/>
      <c r="Q30" s="396"/>
    </row>
    <row r="31" spans="1:17" ht="15" customHeight="1">
      <c r="A31" s="396"/>
      <c r="B31" s="396"/>
      <c r="C31" s="396"/>
      <c r="D31" s="396"/>
      <c r="E31" s="396"/>
      <c r="F31" s="396"/>
      <c r="G31" s="396"/>
      <c r="H31" s="811" t="s">
        <v>647</v>
      </c>
      <c r="I31" s="811"/>
      <c r="J31" s="811"/>
      <c r="K31" s="811"/>
      <c r="L31" s="811"/>
      <c r="M31" s="811"/>
      <c r="N31" s="811"/>
      <c r="O31" s="811"/>
      <c r="P31" s="396"/>
      <c r="Q31" s="396"/>
    </row>
    <row r="32" spans="1:17" ht="15" customHeight="1">
      <c r="A32" s="396"/>
      <c r="B32" s="396"/>
      <c r="C32" s="396"/>
      <c r="D32" s="396"/>
      <c r="E32" s="396"/>
      <c r="F32" s="396"/>
      <c r="G32" s="396"/>
      <c r="H32" s="811" t="s">
        <v>648</v>
      </c>
      <c r="I32" s="811"/>
      <c r="J32" s="811"/>
      <c r="K32" s="811"/>
      <c r="L32" s="811"/>
      <c r="M32" s="811"/>
      <c r="N32" s="811"/>
      <c r="O32" s="811"/>
      <c r="P32" s="396"/>
      <c r="Q32" s="396"/>
    </row>
    <row r="33" spans="1:17" ht="15" customHeight="1">
      <c r="A33" s="396"/>
      <c r="B33" s="396"/>
      <c r="C33" s="396"/>
      <c r="D33" s="396"/>
      <c r="E33" s="396"/>
      <c r="F33" s="396"/>
      <c r="G33" s="396"/>
      <c r="H33" s="811" t="s">
        <v>649</v>
      </c>
      <c r="I33" s="811"/>
      <c r="J33" s="811"/>
      <c r="K33" s="811"/>
      <c r="L33" s="811"/>
      <c r="M33" s="811"/>
      <c r="N33" s="811"/>
      <c r="O33" s="811"/>
      <c r="P33" s="396"/>
      <c r="Q33" s="396"/>
    </row>
    <row r="34" spans="1:17" ht="15" customHeight="1">
      <c r="A34" s="396"/>
      <c r="B34" s="396"/>
      <c r="C34" s="396"/>
      <c r="D34" s="396"/>
      <c r="E34" s="396"/>
      <c r="F34" s="396"/>
      <c r="G34" s="396"/>
      <c r="H34" s="811" t="s">
        <v>650</v>
      </c>
      <c r="I34" s="811"/>
      <c r="J34" s="811"/>
      <c r="K34" s="811"/>
      <c r="L34" s="811"/>
      <c r="M34" s="811"/>
      <c r="N34" s="811"/>
      <c r="O34" s="811"/>
      <c r="P34" s="396"/>
      <c r="Q34" s="396"/>
    </row>
    <row r="35" spans="1:17" ht="15" customHeight="1">
      <c r="A35" s="396"/>
      <c r="B35" s="396"/>
      <c r="C35" s="396"/>
      <c r="D35" s="396"/>
      <c r="E35" s="396"/>
      <c r="F35" s="396"/>
      <c r="G35" s="396"/>
      <c r="H35" s="811" t="s">
        <v>651</v>
      </c>
      <c r="I35" s="811"/>
      <c r="J35" s="811"/>
      <c r="K35" s="811"/>
      <c r="L35" s="811"/>
      <c r="M35" s="811"/>
      <c r="N35" s="811"/>
      <c r="O35" s="811"/>
      <c r="P35" s="396"/>
      <c r="Q35" s="396"/>
    </row>
    <row r="36" spans="1:17" ht="15" customHeight="1">
      <c r="A36" s="396"/>
      <c r="B36" s="396"/>
      <c r="C36" s="396"/>
      <c r="D36" s="396"/>
      <c r="E36" s="396"/>
      <c r="F36" s="396"/>
      <c r="G36" s="396"/>
      <c r="H36" s="811" t="s">
        <v>652</v>
      </c>
      <c r="I36" s="811"/>
      <c r="J36" s="811"/>
      <c r="K36" s="811"/>
      <c r="L36" s="811"/>
      <c r="M36" s="811"/>
      <c r="N36" s="811"/>
      <c r="O36" s="811"/>
      <c r="P36" s="396"/>
      <c r="Q36" s="396"/>
    </row>
    <row r="37" spans="1:17" ht="15" customHeight="1">
      <c r="A37" s="396"/>
      <c r="B37" s="396"/>
      <c r="C37" s="396"/>
      <c r="D37" s="396"/>
      <c r="E37" s="396"/>
      <c r="F37" s="396"/>
      <c r="G37" s="396"/>
      <c r="H37" s="811" t="s">
        <v>653</v>
      </c>
      <c r="I37" s="811"/>
      <c r="J37" s="811"/>
      <c r="K37" s="811"/>
      <c r="L37" s="811"/>
      <c r="M37" s="811"/>
      <c r="N37" s="811"/>
      <c r="O37" s="811"/>
      <c r="P37" s="396"/>
      <c r="Q37" s="396"/>
    </row>
    <row r="38" spans="1:17" ht="15" customHeight="1">
      <c r="A38" s="396"/>
      <c r="B38" s="396"/>
      <c r="C38" s="396"/>
      <c r="D38" s="396"/>
      <c r="E38" s="396"/>
      <c r="F38" s="396"/>
      <c r="G38" s="396"/>
      <c r="H38" s="811" t="s">
        <v>654</v>
      </c>
      <c r="I38" s="811"/>
      <c r="J38" s="811"/>
      <c r="K38" s="811"/>
      <c r="L38" s="811"/>
      <c r="M38" s="811"/>
      <c r="N38" s="811"/>
      <c r="O38" s="811"/>
      <c r="P38" s="396"/>
      <c r="Q38" s="396"/>
    </row>
    <row r="39" spans="1:17" ht="15" customHeight="1">
      <c r="A39" s="396"/>
      <c r="B39" s="396"/>
      <c r="C39" s="396"/>
      <c r="D39" s="396"/>
      <c r="E39" s="396"/>
      <c r="F39" s="396"/>
      <c r="G39" s="396"/>
      <c r="H39" s="811" t="s">
        <v>655</v>
      </c>
      <c r="I39" s="811"/>
      <c r="J39" s="811"/>
      <c r="K39" s="811"/>
      <c r="L39" s="811"/>
      <c r="M39" s="811"/>
      <c r="N39" s="811"/>
      <c r="O39" s="811"/>
      <c r="P39" s="396"/>
      <c r="Q39" s="396"/>
    </row>
    <row r="40" spans="1:17" ht="15" customHeight="1">
      <c r="A40" s="396"/>
      <c r="B40" s="396"/>
      <c r="C40" s="396"/>
      <c r="D40" s="396"/>
      <c r="E40" s="396"/>
      <c r="F40" s="396"/>
      <c r="G40" s="396"/>
      <c r="H40" s="811" t="s">
        <v>656</v>
      </c>
      <c r="I40" s="811"/>
      <c r="J40" s="811"/>
      <c r="K40" s="811"/>
      <c r="L40" s="811"/>
      <c r="M40" s="811"/>
      <c r="N40" s="811"/>
      <c r="O40" s="811"/>
      <c r="P40" s="396"/>
      <c r="Q40" s="396"/>
    </row>
    <row r="41" spans="1:17" ht="15" customHeight="1">
      <c r="A41" s="396"/>
      <c r="B41" s="396"/>
      <c r="C41" s="396"/>
      <c r="D41" s="396"/>
      <c r="E41" s="396"/>
      <c r="F41" s="396"/>
      <c r="G41" s="396"/>
      <c r="H41" s="811" t="s">
        <v>657</v>
      </c>
      <c r="I41" s="811"/>
      <c r="J41" s="811"/>
      <c r="K41" s="811"/>
      <c r="L41" s="811"/>
      <c r="M41" s="811"/>
      <c r="N41" s="811"/>
      <c r="O41" s="811"/>
      <c r="P41" s="396"/>
      <c r="Q41" s="396"/>
    </row>
    <row r="42" spans="1:17" ht="15" customHeight="1">
      <c r="A42" s="396"/>
      <c r="B42" s="396"/>
      <c r="C42" s="396"/>
      <c r="D42" s="396"/>
      <c r="E42" s="396"/>
      <c r="F42" s="396"/>
      <c r="G42" s="396"/>
      <c r="H42" s="811" t="s">
        <v>658</v>
      </c>
      <c r="I42" s="811"/>
      <c r="J42" s="811"/>
      <c r="K42" s="811"/>
      <c r="L42" s="811"/>
      <c r="M42" s="811"/>
      <c r="N42" s="811"/>
      <c r="O42" s="811"/>
      <c r="P42" s="396"/>
      <c r="Q42" s="396"/>
    </row>
    <row r="43" spans="1:17" ht="15" customHeight="1">
      <c r="A43" s="396"/>
      <c r="B43" s="396"/>
      <c r="C43" s="396"/>
      <c r="D43" s="396"/>
      <c r="E43" s="396"/>
      <c r="F43" s="396"/>
      <c r="G43" s="396"/>
      <c r="H43" s="811" t="s">
        <v>659</v>
      </c>
      <c r="I43" s="811"/>
      <c r="J43" s="811"/>
      <c r="K43" s="811"/>
      <c r="L43" s="811"/>
      <c r="M43" s="811"/>
      <c r="N43" s="811"/>
      <c r="O43" s="811"/>
      <c r="P43" s="396"/>
      <c r="Q43" s="396"/>
    </row>
    <row r="44" spans="1:17" ht="15" customHeight="1">
      <c r="A44" s="396"/>
      <c r="B44" s="396"/>
      <c r="C44" s="396"/>
      <c r="D44" s="396"/>
      <c r="E44" s="396"/>
      <c r="F44" s="396"/>
      <c r="G44" s="396"/>
      <c r="H44" s="811" t="s">
        <v>660</v>
      </c>
      <c r="I44" s="811"/>
      <c r="J44" s="811"/>
      <c r="K44" s="811"/>
      <c r="L44" s="811"/>
      <c r="M44" s="811"/>
      <c r="N44" s="811"/>
      <c r="O44" s="811"/>
      <c r="P44" s="396"/>
      <c r="Q44" s="396"/>
    </row>
    <row r="45" spans="1:17" ht="15" customHeight="1">
      <c r="A45" s="396"/>
      <c r="B45" s="396"/>
      <c r="C45" s="396"/>
      <c r="D45" s="396"/>
      <c r="E45" s="396"/>
      <c r="F45" s="396"/>
      <c r="G45" s="396"/>
      <c r="H45" s="811" t="s">
        <v>661</v>
      </c>
      <c r="I45" s="811"/>
      <c r="J45" s="811"/>
      <c r="K45" s="811"/>
      <c r="L45" s="811"/>
      <c r="M45" s="811"/>
      <c r="N45" s="811"/>
      <c r="O45" s="811"/>
      <c r="P45" s="396"/>
      <c r="Q45" s="396"/>
    </row>
    <row r="46" spans="1:17" ht="15" customHeight="1">
      <c r="A46" s="396"/>
      <c r="B46" s="396"/>
      <c r="C46" s="396"/>
      <c r="D46" s="396"/>
      <c r="E46" s="396"/>
      <c r="F46" s="396"/>
      <c r="G46" s="396"/>
      <c r="H46" s="811" t="s">
        <v>662</v>
      </c>
      <c r="I46" s="811"/>
      <c r="J46" s="811"/>
      <c r="K46" s="811"/>
      <c r="L46" s="811"/>
      <c r="M46" s="811"/>
      <c r="N46" s="811"/>
      <c r="O46" s="811"/>
      <c r="P46" s="396"/>
      <c r="Q46" s="396"/>
    </row>
    <row r="47" spans="1:17" ht="15" customHeight="1">
      <c r="A47" s="396"/>
      <c r="B47" s="396"/>
      <c r="C47" s="396"/>
      <c r="D47" s="396"/>
      <c r="E47" s="396"/>
      <c r="F47" s="396"/>
      <c r="G47" s="396"/>
      <c r="H47" s="811" t="s">
        <v>663</v>
      </c>
      <c r="I47" s="396"/>
      <c r="J47" s="396"/>
      <c r="K47" s="396"/>
      <c r="L47" s="396"/>
      <c r="M47" s="396"/>
      <c r="N47" s="396"/>
      <c r="O47" s="396"/>
      <c r="P47" s="396"/>
      <c r="Q47" s="396"/>
    </row>
    <row r="48" spans="1:17" ht="10.5" customHeight="1">
      <c r="A48" s="396"/>
      <c r="B48" s="396"/>
      <c r="C48" s="396"/>
      <c r="D48" s="396"/>
      <c r="E48" s="396"/>
      <c r="F48" s="396"/>
      <c r="G48" s="396"/>
      <c r="H48" s="396"/>
      <c r="I48" s="396"/>
      <c r="J48" s="396"/>
      <c r="K48" s="396"/>
      <c r="L48" s="396"/>
      <c r="M48" s="396"/>
      <c r="N48" s="396"/>
      <c r="O48" s="396"/>
      <c r="P48" s="396"/>
      <c r="Q48" s="396"/>
    </row>
    <row r="49" spans="1:17" ht="15" customHeight="1">
      <c r="A49" s="396"/>
      <c r="B49" s="396"/>
      <c r="C49" s="396"/>
      <c r="D49" s="396"/>
      <c r="E49" s="396"/>
      <c r="F49" s="396"/>
      <c r="G49" s="396"/>
      <c r="H49" s="396"/>
      <c r="I49" s="396"/>
      <c r="J49" s="396"/>
      <c r="K49" s="396"/>
      <c r="L49" s="396"/>
      <c r="M49" s="396"/>
      <c r="N49" s="396"/>
      <c r="O49" s="396"/>
      <c r="P49" s="396"/>
      <c r="Q49" s="396"/>
    </row>
    <row r="50" spans="1:17" ht="15" customHeight="1">
      <c r="A50" s="396"/>
      <c r="B50" s="396"/>
      <c r="C50" s="396"/>
      <c r="D50" s="396"/>
      <c r="E50" s="396"/>
      <c r="F50" s="396"/>
      <c r="G50" s="396"/>
      <c r="H50" s="396" t="s">
        <v>416</v>
      </c>
      <c r="I50" s="396"/>
      <c r="J50" s="396"/>
      <c r="K50" s="396"/>
      <c r="L50" s="396"/>
      <c r="M50" s="396"/>
      <c r="N50" s="396"/>
      <c r="O50" s="396"/>
      <c r="P50" s="396"/>
      <c r="Q50" s="396"/>
    </row>
    <row r="51" spans="1:17" ht="15" customHeight="1">
      <c r="A51" s="396"/>
      <c r="B51" s="396"/>
      <c r="C51" s="396"/>
      <c r="D51" s="396"/>
      <c r="E51" s="396"/>
      <c r="F51" s="396"/>
      <c r="G51" s="396"/>
      <c r="H51" s="396" t="s">
        <v>417</v>
      </c>
      <c r="I51" s="396"/>
      <c r="J51" s="396"/>
      <c r="K51" s="396"/>
      <c r="L51" s="396"/>
      <c r="M51" s="396"/>
      <c r="N51" s="396"/>
      <c r="O51" s="396"/>
      <c r="P51" s="396"/>
      <c r="Q51" s="396"/>
    </row>
    <row r="52" spans="1:17" ht="15" customHeight="1">
      <c r="A52" s="396"/>
      <c r="B52" s="396"/>
      <c r="C52" s="396"/>
      <c r="D52" s="396"/>
      <c r="E52" s="396"/>
      <c r="F52" s="396"/>
      <c r="G52" s="396"/>
      <c r="H52" s="396" t="s">
        <v>519</v>
      </c>
      <c r="I52" s="396"/>
      <c r="J52" s="396"/>
      <c r="K52" s="396"/>
      <c r="L52" s="396"/>
      <c r="M52" s="396"/>
      <c r="N52" s="396"/>
      <c r="O52" s="396"/>
      <c r="P52" s="396"/>
      <c r="Q52" s="396"/>
    </row>
    <row r="53" spans="1:17" ht="15" customHeight="1">
      <c r="A53" s="396"/>
      <c r="B53" s="396"/>
      <c r="C53" s="396"/>
      <c r="D53" s="396"/>
      <c r="E53" s="396"/>
      <c r="F53" s="396"/>
      <c r="G53" s="396"/>
      <c r="H53" s="396" t="s">
        <v>664</v>
      </c>
      <c r="I53" s="396"/>
      <c r="J53" s="396"/>
      <c r="K53" s="396"/>
      <c r="L53" s="396"/>
      <c r="M53" s="396"/>
      <c r="N53" s="396"/>
      <c r="O53" s="396"/>
      <c r="P53" s="396"/>
      <c r="Q53" s="396"/>
    </row>
    <row r="54" spans="1:17" ht="15" customHeight="1">
      <c r="A54" s="396"/>
      <c r="B54" s="396"/>
      <c r="C54" s="396"/>
      <c r="D54" s="396"/>
      <c r="E54" s="396"/>
      <c r="F54" s="396"/>
      <c r="G54" s="396"/>
      <c r="H54" s="396" t="s">
        <v>496</v>
      </c>
      <c r="I54" s="396"/>
      <c r="J54" s="396"/>
      <c r="K54" s="396"/>
      <c r="L54" s="396"/>
      <c r="M54" s="396"/>
      <c r="N54" s="396"/>
      <c r="O54" s="396"/>
      <c r="P54" s="396"/>
      <c r="Q54" s="396"/>
    </row>
    <row r="55" spans="1:17" ht="15" customHeight="1">
      <c r="A55" s="396"/>
      <c r="B55" s="396"/>
      <c r="C55" s="396"/>
      <c r="D55" s="396"/>
      <c r="E55" s="396"/>
      <c r="F55" s="396"/>
      <c r="G55" s="396"/>
      <c r="H55" s="396" t="s">
        <v>497</v>
      </c>
      <c r="I55" s="396"/>
      <c r="J55" s="396"/>
      <c r="K55" s="396"/>
      <c r="L55" s="396"/>
      <c r="M55" s="396"/>
      <c r="N55" s="396"/>
      <c r="O55" s="396"/>
      <c r="P55" s="396"/>
      <c r="Q55" s="396"/>
    </row>
    <row r="56" spans="1:17" ht="15" customHeight="1">
      <c r="A56" s="396"/>
      <c r="B56" s="396"/>
      <c r="C56" s="396"/>
      <c r="D56" s="396"/>
      <c r="E56" s="396"/>
      <c r="F56" s="396"/>
      <c r="G56" s="396"/>
      <c r="H56" s="1035" t="s">
        <v>726</v>
      </c>
      <c r="I56" s="396"/>
      <c r="J56" s="396"/>
      <c r="K56" s="396"/>
      <c r="L56" s="396"/>
      <c r="M56" s="396"/>
      <c r="N56" s="396"/>
      <c r="O56" s="396"/>
      <c r="P56" s="396"/>
      <c r="Q56" s="396"/>
    </row>
    <row r="57" spans="1:17" ht="15" customHeight="1">
      <c r="A57" s="396"/>
      <c r="B57" s="396"/>
      <c r="C57" s="396"/>
      <c r="D57" s="396"/>
      <c r="E57" s="396"/>
      <c r="F57" s="396"/>
      <c r="G57" s="396"/>
      <c r="H57" s="396"/>
      <c r="I57" s="396"/>
      <c r="J57" s="396"/>
      <c r="K57" s="396"/>
      <c r="L57" s="396"/>
      <c r="M57" s="396"/>
      <c r="N57" s="396"/>
      <c r="O57" s="396"/>
      <c r="P57" s="396"/>
      <c r="Q57" s="396"/>
    </row>
    <row r="58" spans="1:17" ht="15" customHeight="1">
      <c r="A58" s="396"/>
      <c r="B58" s="396"/>
      <c r="C58" s="396"/>
      <c r="D58" s="396"/>
      <c r="E58" s="396"/>
      <c r="F58" s="396"/>
      <c r="G58" s="396"/>
      <c r="H58" s="396"/>
      <c r="I58" s="396"/>
      <c r="J58" s="396"/>
      <c r="K58" s="396"/>
      <c r="L58" s="396"/>
      <c r="M58" s="396"/>
      <c r="N58" s="396"/>
      <c r="O58" s="396"/>
      <c r="P58" s="396"/>
      <c r="Q58" s="396"/>
    </row>
    <row r="59" spans="1:17" ht="15" customHeight="1">
      <c r="A59" s="396"/>
      <c r="B59" s="396"/>
      <c r="C59" s="396"/>
      <c r="D59" s="396"/>
      <c r="E59" s="396"/>
      <c r="F59" s="396"/>
      <c r="G59" s="396"/>
      <c r="H59" s="396"/>
      <c r="I59" s="396"/>
      <c r="J59" s="396"/>
      <c r="K59" s="396"/>
      <c r="L59" s="396"/>
      <c r="M59" s="396"/>
      <c r="N59" s="396"/>
      <c r="O59" s="396"/>
      <c r="P59" s="396"/>
      <c r="Q59" s="396"/>
    </row>
    <row r="60" spans="1:17" ht="15" customHeight="1">
      <c r="A60" s="396"/>
      <c r="B60" s="396"/>
      <c r="C60" s="396"/>
      <c r="D60" s="396"/>
      <c r="E60" s="396"/>
      <c r="F60" s="396"/>
      <c r="G60" s="396"/>
      <c r="H60" s="396"/>
      <c r="I60" s="396"/>
      <c r="J60" s="396"/>
      <c r="K60" s="396"/>
      <c r="L60" s="396"/>
      <c r="M60" s="396"/>
      <c r="N60" s="396"/>
      <c r="O60" s="396"/>
      <c r="P60" s="396"/>
      <c r="Q60" s="396"/>
    </row>
    <row r="61" spans="1:17" ht="15" customHeight="1">
      <c r="A61" s="396"/>
      <c r="B61" s="396"/>
      <c r="C61" s="396"/>
      <c r="D61" s="396"/>
      <c r="E61" s="396"/>
      <c r="F61" s="396"/>
      <c r="G61" s="396"/>
      <c r="H61" s="396"/>
      <c r="I61" s="412" t="s">
        <v>513</v>
      </c>
      <c r="J61" s="396"/>
      <c r="K61" s="396"/>
      <c r="L61" s="396"/>
      <c r="M61" s="396"/>
      <c r="N61" s="396"/>
      <c r="O61" s="396"/>
      <c r="P61" s="396"/>
      <c r="Q61" s="396"/>
    </row>
    <row r="62" spans="1:17" ht="15" customHeight="1">
      <c r="A62" s="396"/>
      <c r="B62" s="396"/>
      <c r="C62" s="396"/>
      <c r="D62" s="396"/>
      <c r="E62" s="396"/>
      <c r="F62" s="396"/>
      <c r="G62" s="396"/>
      <c r="H62" s="396"/>
      <c r="I62" s="396"/>
      <c r="J62" s="396"/>
      <c r="K62" s="396"/>
      <c r="L62" s="396"/>
      <c r="M62" s="396"/>
      <c r="N62" s="396"/>
      <c r="O62" s="396"/>
      <c r="P62" s="396"/>
      <c r="Q62" s="396"/>
    </row>
    <row r="63" spans="1:17" ht="15" customHeight="1">
      <c r="A63" s="396"/>
      <c r="B63" s="396"/>
      <c r="C63" s="396"/>
      <c r="D63" s="396"/>
      <c r="E63" s="396"/>
      <c r="F63" s="396"/>
      <c r="G63" s="396"/>
      <c r="H63" s="396"/>
      <c r="I63" s="396"/>
      <c r="J63" s="396"/>
      <c r="K63" s="396"/>
      <c r="L63" s="396"/>
      <c r="M63" s="396"/>
      <c r="N63" s="396"/>
      <c r="O63" s="396"/>
      <c r="P63" s="396"/>
      <c r="Q63" s="396"/>
    </row>
    <row r="64" spans="1:17" ht="15" customHeight="1">
      <c r="A64" s="396"/>
      <c r="B64" s="396"/>
      <c r="C64" s="396"/>
      <c r="D64" s="396"/>
      <c r="E64" s="396"/>
      <c r="F64" s="396"/>
      <c r="G64" s="396"/>
      <c r="H64" s="396"/>
      <c r="I64" s="396"/>
      <c r="J64" s="396"/>
      <c r="K64" s="396"/>
      <c r="L64" s="396"/>
      <c r="M64" s="396"/>
      <c r="N64" s="396"/>
      <c r="O64" s="396"/>
      <c r="P64" s="396"/>
      <c r="Q64" s="396"/>
    </row>
    <row r="65" spans="1:17" ht="15" customHeight="1">
      <c r="A65" s="396"/>
      <c r="B65" s="396"/>
      <c r="C65" s="396"/>
      <c r="D65" s="396"/>
      <c r="E65" s="396"/>
      <c r="F65" s="396"/>
      <c r="G65" s="396"/>
      <c r="H65" s="396"/>
      <c r="I65" s="396"/>
      <c r="J65" s="396"/>
      <c r="K65" s="396"/>
      <c r="L65" s="396"/>
      <c r="M65" s="396"/>
      <c r="N65" s="396"/>
      <c r="O65" s="396"/>
      <c r="P65" s="396"/>
      <c r="Q65" s="396"/>
    </row>
    <row r="66" spans="1:17" ht="15" customHeight="1">
      <c r="A66" s="396"/>
      <c r="B66" s="396"/>
      <c r="C66" s="396"/>
      <c r="D66" s="396"/>
      <c r="E66" s="396"/>
      <c r="F66" s="396"/>
      <c r="G66" s="396"/>
      <c r="H66" s="396" t="s">
        <v>418</v>
      </c>
      <c r="I66" s="396"/>
      <c r="J66" s="396"/>
      <c r="K66" s="396"/>
      <c r="L66" s="396"/>
      <c r="M66" s="396"/>
      <c r="N66" s="396"/>
      <c r="O66" s="396"/>
      <c r="P66" s="396"/>
      <c r="Q66" s="396"/>
    </row>
    <row r="67" spans="1:17" ht="15" customHeight="1">
      <c r="A67" s="396"/>
      <c r="B67" s="396"/>
      <c r="C67" s="396"/>
      <c r="D67" s="396"/>
      <c r="E67" s="396"/>
      <c r="F67" s="396"/>
      <c r="G67" s="396"/>
      <c r="H67" s="396" t="s">
        <v>419</v>
      </c>
      <c r="I67" s="396"/>
      <c r="J67" s="396"/>
      <c r="K67" s="396"/>
      <c r="L67" s="396"/>
      <c r="M67" s="396"/>
      <c r="N67" s="396"/>
      <c r="O67" s="396"/>
      <c r="P67" s="396"/>
      <c r="Q67" s="396"/>
    </row>
    <row r="68" spans="1:17" ht="15" customHeight="1">
      <c r="A68" s="396"/>
      <c r="B68" s="396"/>
      <c r="C68" s="396"/>
      <c r="D68" s="396"/>
      <c r="E68" s="396"/>
      <c r="F68" s="396"/>
      <c r="G68" s="396"/>
      <c r="H68" s="811" t="s">
        <v>665</v>
      </c>
      <c r="I68" s="396"/>
      <c r="J68" s="396"/>
      <c r="K68" s="396"/>
      <c r="L68" s="396"/>
      <c r="M68" s="396"/>
      <c r="N68" s="396"/>
      <c r="O68" s="396"/>
      <c r="P68" s="396"/>
      <c r="Q68" s="396"/>
    </row>
    <row r="69" spans="1:17" ht="15" customHeight="1">
      <c r="A69" s="396"/>
      <c r="B69" s="396"/>
      <c r="C69" s="396"/>
      <c r="D69" s="396"/>
      <c r="E69" s="396"/>
      <c r="F69" s="396"/>
      <c r="G69" s="396"/>
      <c r="H69" s="811" t="s">
        <v>666</v>
      </c>
      <c r="I69" s="396"/>
      <c r="J69" s="396"/>
      <c r="K69" s="396"/>
      <c r="L69" s="396"/>
      <c r="M69" s="396"/>
      <c r="N69" s="396"/>
      <c r="O69" s="396"/>
      <c r="P69" s="396"/>
      <c r="Q69" s="396"/>
    </row>
    <row r="70" spans="1:17" ht="15" customHeight="1">
      <c r="A70" s="396"/>
      <c r="B70" s="396"/>
      <c r="C70" s="396"/>
      <c r="D70" s="396"/>
      <c r="E70" s="396"/>
      <c r="F70" s="396"/>
      <c r="G70" s="396"/>
      <c r="H70" s="396" t="s">
        <v>420</v>
      </c>
      <c r="I70" s="396"/>
      <c r="J70" s="396"/>
      <c r="K70" s="396"/>
      <c r="L70" s="396"/>
      <c r="M70" s="396"/>
      <c r="N70" s="396"/>
      <c r="O70" s="396"/>
      <c r="P70" s="396"/>
      <c r="Q70" s="396"/>
    </row>
    <row r="71" spans="1:17" ht="15" customHeight="1">
      <c r="A71" s="396"/>
      <c r="B71" s="396"/>
      <c r="C71" s="396"/>
      <c r="D71" s="396"/>
      <c r="E71" s="396"/>
      <c r="F71" s="396"/>
      <c r="G71" s="396"/>
      <c r="H71" s="396" t="s">
        <v>421</v>
      </c>
      <c r="I71" s="396"/>
      <c r="J71" s="396"/>
      <c r="K71" s="396"/>
      <c r="L71" s="396"/>
      <c r="M71" s="396"/>
      <c r="N71" s="396"/>
      <c r="O71" s="396"/>
      <c r="P71" s="396"/>
      <c r="Q71" s="396"/>
    </row>
    <row r="72" spans="1:17" ht="15" customHeight="1">
      <c r="A72" s="396"/>
      <c r="B72" s="396"/>
      <c r="C72" s="396"/>
      <c r="D72" s="396"/>
      <c r="E72" s="396"/>
      <c r="F72" s="396"/>
      <c r="G72" s="396"/>
      <c r="H72" s="396" t="s">
        <v>422</v>
      </c>
      <c r="I72" s="396"/>
      <c r="J72" s="396"/>
      <c r="K72" s="396"/>
      <c r="L72" s="396"/>
      <c r="M72" s="396"/>
      <c r="N72" s="396"/>
      <c r="O72" s="396"/>
      <c r="P72" s="396"/>
      <c r="Q72" s="396"/>
    </row>
    <row r="73" spans="1:17" ht="15" customHeight="1">
      <c r="A73" s="396"/>
      <c r="B73" s="396"/>
      <c r="C73" s="396"/>
      <c r="D73" s="396"/>
      <c r="E73" s="396"/>
      <c r="F73" s="396"/>
      <c r="G73" s="396"/>
      <c r="H73" s="396" t="s">
        <v>423</v>
      </c>
      <c r="I73" s="396"/>
      <c r="J73" s="396"/>
      <c r="K73" s="396"/>
      <c r="L73" s="396"/>
      <c r="M73" s="396"/>
      <c r="N73" s="396"/>
      <c r="O73" s="396"/>
      <c r="P73" s="396"/>
      <c r="Q73" s="396"/>
    </row>
    <row r="74" spans="1:17" ht="15" customHeight="1">
      <c r="A74" s="396"/>
      <c r="B74" s="396"/>
      <c r="C74" s="396"/>
      <c r="D74" s="396"/>
      <c r="E74" s="396"/>
      <c r="F74" s="396"/>
      <c r="G74" s="396"/>
      <c r="H74" s="396" t="s">
        <v>514</v>
      </c>
      <c r="I74" s="396"/>
      <c r="J74" s="396"/>
      <c r="K74" s="396"/>
      <c r="L74" s="396"/>
      <c r="M74" s="396"/>
      <c r="N74" s="396"/>
      <c r="O74" s="396"/>
      <c r="P74" s="396"/>
      <c r="Q74" s="396"/>
    </row>
    <row r="75" spans="1:17" ht="15" customHeight="1">
      <c r="A75" s="396"/>
      <c r="B75" s="396"/>
      <c r="C75" s="396"/>
      <c r="D75" s="396"/>
      <c r="E75" s="396"/>
      <c r="F75" s="396"/>
      <c r="G75" s="396"/>
      <c r="H75" s="396" t="s">
        <v>525</v>
      </c>
      <c r="I75" s="396"/>
      <c r="J75" s="396"/>
      <c r="K75" s="396"/>
      <c r="L75" s="396"/>
      <c r="M75" s="396"/>
      <c r="N75" s="396"/>
      <c r="O75" s="396"/>
      <c r="P75" s="396"/>
      <c r="Q75" s="396"/>
    </row>
    <row r="76" spans="1:17" ht="15" customHeight="1">
      <c r="A76" s="396"/>
      <c r="B76" s="396"/>
      <c r="C76" s="396"/>
      <c r="D76" s="396"/>
      <c r="E76" s="396"/>
      <c r="F76" s="396"/>
      <c r="G76" s="396"/>
      <c r="H76" s="396" t="s">
        <v>515</v>
      </c>
      <c r="I76" s="396"/>
      <c r="J76" s="396"/>
      <c r="K76" s="396"/>
      <c r="L76" s="396"/>
      <c r="M76" s="396"/>
      <c r="N76" s="396"/>
      <c r="O76" s="396"/>
      <c r="P76" s="396"/>
      <c r="Q76" s="396"/>
    </row>
    <row r="77" spans="1:17" ht="15" customHeight="1">
      <c r="A77" s="396"/>
      <c r="B77" s="396"/>
      <c r="C77" s="396"/>
      <c r="D77" s="396"/>
      <c r="E77" s="396"/>
      <c r="F77" s="396"/>
      <c r="G77" s="396"/>
      <c r="H77" s="396" t="s">
        <v>516</v>
      </c>
      <c r="I77" s="396"/>
      <c r="J77" s="396"/>
      <c r="K77" s="396"/>
      <c r="L77" s="396"/>
      <c r="M77" s="396"/>
      <c r="N77" s="396"/>
      <c r="O77" s="396"/>
      <c r="P77" s="396"/>
      <c r="Q77" s="396"/>
    </row>
    <row r="78" spans="1:17" ht="15" customHeight="1">
      <c r="A78" s="396"/>
      <c r="B78" s="396"/>
      <c r="C78" s="396"/>
      <c r="D78" s="396"/>
      <c r="E78" s="396"/>
      <c r="F78" s="396"/>
      <c r="G78" s="396"/>
      <c r="H78" s="396"/>
      <c r="I78" s="396"/>
      <c r="J78" s="396"/>
      <c r="K78" s="396"/>
      <c r="L78" s="396"/>
      <c r="M78" s="396"/>
      <c r="N78" s="396"/>
      <c r="O78" s="396"/>
      <c r="P78" s="396"/>
      <c r="Q78" s="396"/>
    </row>
    <row r="79" spans="1:17" ht="15" customHeight="1" thickBot="1">
      <c r="A79" s="396"/>
      <c r="B79" s="396"/>
      <c r="C79" s="396"/>
      <c r="D79" s="396"/>
      <c r="E79" s="396"/>
      <c r="F79" s="396"/>
      <c r="G79" s="396"/>
      <c r="H79" s="396"/>
      <c r="I79" s="396"/>
      <c r="J79" s="399" t="s">
        <v>424</v>
      </c>
      <c r="K79" s="400" t="s">
        <v>244</v>
      </c>
      <c r="L79" s="400" t="s">
        <v>425</v>
      </c>
      <c r="M79" s="400" t="s">
        <v>320</v>
      </c>
      <c r="N79" s="400" t="s">
        <v>323</v>
      </c>
      <c r="O79" s="401" t="s">
        <v>426</v>
      </c>
      <c r="P79" s="396"/>
      <c r="Q79" s="396"/>
    </row>
    <row r="80" spans="1:17" ht="15" customHeight="1" thickTop="1">
      <c r="A80" s="396"/>
      <c r="B80" s="396"/>
      <c r="C80" s="396"/>
      <c r="D80" s="396"/>
      <c r="E80" s="396"/>
      <c r="F80" s="396"/>
      <c r="G80" s="396"/>
      <c r="H80" s="396" t="s">
        <v>427</v>
      </c>
      <c r="I80" s="396"/>
      <c r="J80" s="402" t="s">
        <v>220</v>
      </c>
      <c r="K80" s="403">
        <v>612</v>
      </c>
      <c r="L80" s="404" t="s">
        <v>428</v>
      </c>
      <c r="M80" s="405">
        <v>10500</v>
      </c>
      <c r="N80" s="405"/>
      <c r="O80" s="406" t="s">
        <v>429</v>
      </c>
      <c r="P80" s="396"/>
      <c r="Q80" s="396"/>
    </row>
    <row r="81" spans="1:17" ht="15" customHeight="1">
      <c r="A81" s="396"/>
      <c r="B81" s="396"/>
      <c r="C81" s="396"/>
      <c r="D81" s="396"/>
      <c r="E81" s="396"/>
      <c r="F81" s="396"/>
      <c r="G81" s="396"/>
      <c r="H81" s="396" t="s">
        <v>430</v>
      </c>
      <c r="I81" s="396"/>
      <c r="J81" s="407" t="s">
        <v>22</v>
      </c>
      <c r="K81" s="413">
        <v>152</v>
      </c>
      <c r="L81" s="408" t="s">
        <v>428</v>
      </c>
      <c r="M81" s="409">
        <v>21000</v>
      </c>
      <c r="N81" s="409"/>
      <c r="O81" s="410" t="s">
        <v>429</v>
      </c>
      <c r="P81" s="396"/>
      <c r="Q81" s="396"/>
    </row>
    <row r="82" spans="1:17" ht="15" customHeight="1">
      <c r="A82" s="396"/>
      <c r="B82" s="396"/>
      <c r="C82" s="396"/>
      <c r="D82" s="396"/>
      <c r="E82" s="396"/>
      <c r="F82" s="396"/>
      <c r="G82" s="396"/>
      <c r="H82" s="396" t="s">
        <v>431</v>
      </c>
      <c r="I82" s="396"/>
      <c r="J82" s="407" t="s">
        <v>220</v>
      </c>
      <c r="K82" s="413">
        <v>612</v>
      </c>
      <c r="L82" s="408" t="s">
        <v>428</v>
      </c>
      <c r="M82" s="409"/>
      <c r="N82" s="409">
        <v>300</v>
      </c>
      <c r="O82" s="410" t="s">
        <v>429</v>
      </c>
      <c r="P82" s="396"/>
      <c r="Q82" s="396"/>
    </row>
    <row r="83" spans="1:17" ht="15" customHeight="1">
      <c r="A83" s="396"/>
      <c r="B83" s="396"/>
      <c r="C83" s="396"/>
      <c r="D83" s="396"/>
      <c r="E83" s="396"/>
      <c r="F83" s="396"/>
      <c r="G83" s="396"/>
      <c r="H83" s="396" t="s">
        <v>432</v>
      </c>
      <c r="I83" s="396"/>
      <c r="J83" s="1046" t="s">
        <v>433</v>
      </c>
      <c r="K83" s="1047"/>
      <c r="L83" s="1047"/>
      <c r="M83" s="1047"/>
      <c r="N83" s="1047"/>
      <c r="O83" s="410" t="s">
        <v>429</v>
      </c>
      <c r="P83" s="396"/>
      <c r="Q83" s="396"/>
    </row>
    <row r="84" spans="1:17" ht="15" customHeight="1">
      <c r="A84" s="396"/>
      <c r="B84" s="396"/>
      <c r="C84" s="396"/>
      <c r="D84" s="396"/>
      <c r="E84" s="396"/>
      <c r="F84" s="396"/>
      <c r="G84" s="396"/>
      <c r="H84" s="396" t="s">
        <v>434</v>
      </c>
      <c r="I84" s="396"/>
      <c r="J84" s="407" t="s">
        <v>435</v>
      </c>
      <c r="K84" s="413">
        <v>712</v>
      </c>
      <c r="L84" s="408" t="s">
        <v>428</v>
      </c>
      <c r="M84" s="409"/>
      <c r="N84" s="409">
        <v>5250</v>
      </c>
      <c r="O84" s="410" t="s">
        <v>429</v>
      </c>
      <c r="P84" s="396"/>
      <c r="Q84" s="396"/>
    </row>
    <row r="85" spans="1:17" ht="15" customHeight="1">
      <c r="A85" s="396"/>
      <c r="B85" s="396"/>
      <c r="C85" s="396"/>
      <c r="D85" s="396"/>
      <c r="E85" s="396"/>
      <c r="F85" s="396"/>
      <c r="G85" s="396"/>
      <c r="H85" s="396" t="s">
        <v>436</v>
      </c>
      <c r="I85" s="396"/>
      <c r="J85" s="407" t="s">
        <v>20</v>
      </c>
      <c r="K85" s="413">
        <v>312</v>
      </c>
      <c r="L85" s="408" t="s">
        <v>428</v>
      </c>
      <c r="M85" s="409"/>
      <c r="N85" s="409">
        <v>10500</v>
      </c>
      <c r="O85" s="410" t="s">
        <v>429</v>
      </c>
      <c r="P85" s="396"/>
      <c r="Q85" s="396"/>
    </row>
    <row r="86" spans="1:17" ht="15" customHeight="1">
      <c r="A86" s="396"/>
      <c r="B86" s="396"/>
      <c r="C86" s="396"/>
      <c r="D86" s="396"/>
      <c r="E86" s="396"/>
      <c r="F86" s="396"/>
      <c r="G86" s="396"/>
      <c r="H86" s="396" t="s">
        <v>437</v>
      </c>
      <c r="I86" s="396"/>
      <c r="J86" s="407" t="s">
        <v>435</v>
      </c>
      <c r="K86" s="413">
        <v>712</v>
      </c>
      <c r="L86" s="408" t="s">
        <v>428</v>
      </c>
      <c r="M86" s="409">
        <v>500</v>
      </c>
      <c r="N86" s="409"/>
      <c r="O86" s="410" t="s">
        <v>429</v>
      </c>
      <c r="P86" s="396"/>
      <c r="Q86" s="396"/>
    </row>
    <row r="87" spans="1:17" ht="15" customHeight="1">
      <c r="A87" s="396"/>
      <c r="B87" s="396"/>
      <c r="C87" s="396"/>
      <c r="D87" s="396"/>
      <c r="E87" s="396"/>
      <c r="F87" s="396"/>
      <c r="G87" s="396"/>
      <c r="H87" s="396" t="s">
        <v>438</v>
      </c>
      <c r="I87" s="396"/>
      <c r="J87" s="1048" t="s">
        <v>433</v>
      </c>
      <c r="K87" s="1049"/>
      <c r="L87" s="1049"/>
      <c r="M87" s="1049"/>
      <c r="N87" s="1049"/>
      <c r="O87" s="411" t="s">
        <v>429</v>
      </c>
      <c r="P87" s="396"/>
      <c r="Q87" s="396"/>
    </row>
    <row r="88" spans="1:17" ht="15" customHeight="1">
      <c r="A88" s="396"/>
      <c r="B88" s="396"/>
      <c r="C88" s="396"/>
      <c r="D88" s="396"/>
      <c r="E88" s="396"/>
      <c r="F88" s="396"/>
      <c r="G88" s="396"/>
      <c r="H88" s="396" t="s">
        <v>517</v>
      </c>
      <c r="I88" s="396"/>
      <c r="J88" s="414" t="s">
        <v>141</v>
      </c>
      <c r="K88" s="415">
        <v>314</v>
      </c>
      <c r="L88" s="416" t="s">
        <v>518</v>
      </c>
      <c r="M88" s="417"/>
      <c r="N88" s="418">
        <v>8000</v>
      </c>
      <c r="O88" s="411" t="s">
        <v>429</v>
      </c>
      <c r="P88" s="396"/>
      <c r="Q88" s="396"/>
    </row>
    <row r="89" spans="1:17" ht="15" customHeight="1">
      <c r="A89" s="396"/>
      <c r="B89" s="396"/>
      <c r="C89" s="396"/>
      <c r="D89" s="396"/>
      <c r="E89" s="396"/>
      <c r="F89" s="396"/>
      <c r="G89" s="396"/>
      <c r="H89" s="396"/>
      <c r="I89" s="396"/>
      <c r="J89" s="396"/>
      <c r="K89" s="396"/>
      <c r="L89" s="396"/>
      <c r="M89" s="396"/>
      <c r="N89" s="396"/>
      <c r="O89" s="396"/>
      <c r="P89" s="396"/>
      <c r="Q89" s="396"/>
    </row>
    <row r="90" spans="1:17" ht="10.5" customHeight="1">
      <c r="A90" s="396"/>
      <c r="B90" s="396"/>
      <c r="C90" s="396"/>
      <c r="D90" s="396"/>
      <c r="E90" s="396"/>
      <c r="F90" s="396"/>
      <c r="G90" s="396"/>
      <c r="H90" s="396"/>
      <c r="I90" s="396"/>
      <c r="J90" s="396"/>
      <c r="K90" s="396"/>
      <c r="L90" s="396"/>
      <c r="M90" s="396"/>
      <c r="N90" s="396"/>
      <c r="O90" s="396"/>
      <c r="P90" s="396"/>
      <c r="Q90" s="396"/>
    </row>
    <row r="91" spans="1:17" ht="15" customHeight="1">
      <c r="A91" s="396"/>
      <c r="B91" s="396"/>
      <c r="C91" s="396"/>
      <c r="D91" s="396"/>
      <c r="E91" s="396"/>
      <c r="F91" s="396"/>
      <c r="G91" s="396"/>
      <c r="H91" s="396" t="s">
        <v>439</v>
      </c>
      <c r="I91" s="396"/>
      <c r="J91" s="396"/>
      <c r="K91" s="396"/>
      <c r="L91" s="396"/>
      <c r="M91" s="396"/>
      <c r="N91" s="396"/>
      <c r="O91" s="396"/>
      <c r="P91" s="396"/>
      <c r="Q91" s="396"/>
    </row>
    <row r="92" spans="1:17" ht="15" customHeight="1">
      <c r="A92" s="396"/>
      <c r="B92" s="396"/>
      <c r="C92" s="396"/>
      <c r="D92" s="396"/>
      <c r="E92" s="396"/>
      <c r="F92" s="396"/>
      <c r="G92" s="396"/>
      <c r="H92" s="396" t="s">
        <v>440</v>
      </c>
      <c r="I92" s="396"/>
      <c r="J92" s="396"/>
      <c r="K92" s="396"/>
      <c r="L92" s="396"/>
      <c r="M92" s="396"/>
      <c r="N92" s="396"/>
      <c r="O92" s="396"/>
      <c r="P92" s="396"/>
      <c r="Q92" s="396"/>
    </row>
    <row r="93" spans="1:17" ht="15" customHeight="1">
      <c r="A93" s="396"/>
      <c r="B93" s="396"/>
      <c r="C93" s="396"/>
      <c r="D93" s="396"/>
      <c r="E93" s="396"/>
      <c r="F93" s="396"/>
      <c r="G93" s="396"/>
      <c r="H93" s="396" t="s">
        <v>441</v>
      </c>
      <c r="I93" s="396"/>
      <c r="J93" s="396"/>
      <c r="K93" s="396"/>
      <c r="L93" s="396"/>
      <c r="M93" s="396"/>
      <c r="N93" s="396"/>
      <c r="O93" s="396"/>
      <c r="P93" s="396"/>
      <c r="Q93" s="396"/>
    </row>
    <row r="94" spans="1:17" ht="15" customHeight="1">
      <c r="A94" s="396"/>
      <c r="B94" s="396"/>
      <c r="C94" s="396"/>
      <c r="D94" s="396"/>
      <c r="E94" s="396"/>
      <c r="F94" s="396"/>
      <c r="G94" s="396"/>
      <c r="H94" s="396" t="s">
        <v>667</v>
      </c>
      <c r="I94" s="396"/>
      <c r="J94" s="396"/>
      <c r="K94" s="396"/>
      <c r="L94" s="396"/>
      <c r="M94" s="396"/>
      <c r="N94" s="396"/>
      <c r="O94" s="396"/>
      <c r="P94" s="396"/>
      <c r="Q94" s="396"/>
    </row>
    <row r="95" spans="1:17" ht="15" customHeight="1">
      <c r="A95" s="396"/>
      <c r="B95" s="396"/>
      <c r="C95" s="396"/>
      <c r="D95" s="396"/>
      <c r="E95" s="396"/>
      <c r="F95" s="396"/>
      <c r="G95" s="396"/>
      <c r="H95" s="396" t="s">
        <v>498</v>
      </c>
      <c r="I95" s="396"/>
      <c r="J95" s="396"/>
      <c r="K95" s="396"/>
      <c r="L95" s="396"/>
      <c r="M95" s="396"/>
      <c r="N95" s="396"/>
      <c r="O95" s="396"/>
      <c r="P95" s="396"/>
      <c r="Q95" s="396"/>
    </row>
    <row r="96" spans="1:17" ht="15" customHeight="1">
      <c r="A96" s="396"/>
      <c r="B96" s="396"/>
      <c r="C96" s="396"/>
      <c r="D96" s="396"/>
      <c r="E96" s="396"/>
      <c r="F96" s="396"/>
      <c r="G96" s="396"/>
      <c r="H96" s="396" t="s">
        <v>442</v>
      </c>
      <c r="I96" s="396"/>
      <c r="J96" s="396"/>
      <c r="K96" s="396"/>
      <c r="L96" s="396"/>
      <c r="M96" s="396"/>
      <c r="N96" s="396"/>
      <c r="O96" s="396"/>
      <c r="P96" s="396"/>
      <c r="Q96" s="396"/>
    </row>
    <row r="97" spans="1:17" ht="10.5" customHeight="1">
      <c r="A97" s="396"/>
      <c r="B97" s="396"/>
      <c r="C97" s="396"/>
      <c r="D97" s="396"/>
      <c r="E97" s="396"/>
      <c r="F97" s="396"/>
      <c r="G97" s="396"/>
      <c r="H97" s="396"/>
      <c r="I97" s="396"/>
      <c r="J97" s="396"/>
      <c r="K97" s="396"/>
      <c r="L97" s="396"/>
      <c r="M97" s="396"/>
      <c r="N97" s="396"/>
      <c r="O97" s="396"/>
      <c r="P97" s="396"/>
      <c r="Q97" s="396"/>
    </row>
    <row r="98" spans="1:17" ht="10.5" customHeight="1">
      <c r="A98" s="396"/>
      <c r="B98" s="396"/>
      <c r="C98" s="396"/>
      <c r="D98" s="396"/>
      <c r="E98" s="396"/>
      <c r="F98" s="396"/>
      <c r="G98" s="396"/>
      <c r="H98" s="396"/>
      <c r="I98" s="396"/>
      <c r="J98" s="396"/>
      <c r="K98" s="396"/>
      <c r="L98" s="396"/>
      <c r="M98" s="396"/>
      <c r="N98" s="396"/>
      <c r="O98" s="396"/>
      <c r="P98" s="396"/>
      <c r="Q98" s="396"/>
    </row>
    <row r="99" spans="1:17" ht="15" customHeight="1">
      <c r="A99" s="396"/>
      <c r="B99" s="396"/>
      <c r="C99" s="396"/>
      <c r="D99" s="396"/>
      <c r="E99" s="396"/>
      <c r="F99" s="396"/>
      <c r="G99" s="396"/>
      <c r="H99" s="396"/>
      <c r="I99" s="396"/>
      <c r="J99" s="396"/>
      <c r="K99" s="396"/>
      <c r="L99" s="396"/>
      <c r="M99" s="396"/>
      <c r="N99" s="396"/>
      <c r="O99" s="396"/>
      <c r="P99" s="396"/>
      <c r="Q99" s="396"/>
    </row>
    <row r="100" spans="1:17" ht="15.75" customHeight="1">
      <c r="A100" s="396"/>
      <c r="B100" s="396"/>
      <c r="C100" s="396"/>
      <c r="D100" s="396"/>
      <c r="E100" s="396"/>
      <c r="F100" s="396"/>
      <c r="G100" s="396"/>
      <c r="H100" s="396" t="s">
        <v>443</v>
      </c>
      <c r="I100" s="396"/>
      <c r="J100" s="396"/>
      <c r="K100" s="396"/>
      <c r="L100" s="396"/>
      <c r="M100" s="396"/>
      <c r="N100" s="396"/>
      <c r="O100" s="396"/>
      <c r="P100" s="396"/>
      <c r="Q100" s="396"/>
    </row>
    <row r="101" spans="1:17" ht="15" customHeight="1">
      <c r="A101" s="396"/>
      <c r="B101" s="396"/>
      <c r="C101" s="396"/>
      <c r="D101" s="396"/>
      <c r="E101" s="396"/>
      <c r="F101" s="396"/>
      <c r="G101" s="396"/>
      <c r="H101" s="396" t="s">
        <v>444</v>
      </c>
      <c r="I101" s="396"/>
      <c r="J101" s="396"/>
      <c r="K101" s="396"/>
      <c r="L101" s="396"/>
      <c r="M101" s="396"/>
      <c r="N101" s="396"/>
      <c r="O101" s="396"/>
      <c r="P101" s="396"/>
      <c r="Q101" s="396"/>
    </row>
    <row r="102" spans="1:17" ht="15" customHeight="1">
      <c r="A102" s="396"/>
      <c r="B102" s="396"/>
      <c r="C102" s="396"/>
      <c r="D102" s="396"/>
      <c r="E102" s="396"/>
      <c r="F102" s="396"/>
      <c r="G102" s="396"/>
      <c r="H102" s="396" t="s">
        <v>445</v>
      </c>
      <c r="I102" s="396"/>
      <c r="J102" s="396"/>
      <c r="K102" s="396"/>
      <c r="L102" s="396"/>
      <c r="M102" s="396"/>
      <c r="N102" s="396"/>
      <c r="O102" s="396"/>
      <c r="P102" s="396"/>
      <c r="Q102" s="396"/>
    </row>
    <row r="103" spans="1:17" ht="15" customHeight="1">
      <c r="A103" s="396"/>
      <c r="B103" s="396"/>
      <c r="C103" s="396"/>
      <c r="D103" s="396"/>
      <c r="E103" s="396"/>
      <c r="F103" s="396"/>
      <c r="G103" s="396"/>
      <c r="H103" s="396"/>
      <c r="I103" s="396"/>
      <c r="J103" s="396"/>
      <c r="K103" s="396"/>
      <c r="L103" s="396"/>
      <c r="M103" s="396"/>
      <c r="N103" s="396"/>
      <c r="O103" s="396"/>
      <c r="P103" s="396"/>
      <c r="Q103" s="396"/>
    </row>
    <row r="104" spans="1:17" ht="15" customHeight="1">
      <c r="A104" s="396"/>
      <c r="B104" s="396"/>
      <c r="C104" s="396"/>
      <c r="D104" s="396"/>
      <c r="E104" s="396"/>
      <c r="F104" s="396"/>
      <c r="G104" s="396"/>
      <c r="H104" s="396" t="s">
        <v>446</v>
      </c>
      <c r="I104" s="396"/>
      <c r="J104" s="396"/>
      <c r="K104" s="396"/>
      <c r="L104" s="396"/>
      <c r="M104" s="396"/>
      <c r="N104" s="396"/>
      <c r="O104" s="396"/>
      <c r="P104" s="396"/>
      <c r="Q104" s="396"/>
    </row>
    <row r="105" spans="1:17" ht="15" customHeight="1">
      <c r="A105" s="396"/>
      <c r="B105" s="396"/>
      <c r="C105" s="396"/>
      <c r="D105" s="396"/>
      <c r="E105" s="396"/>
      <c r="F105" s="396"/>
      <c r="G105" s="396"/>
      <c r="H105" s="396" t="s">
        <v>447</v>
      </c>
      <c r="I105" s="396"/>
      <c r="J105" s="396"/>
      <c r="K105" s="396"/>
      <c r="L105" s="396"/>
      <c r="M105" s="396"/>
      <c r="N105" s="396"/>
      <c r="O105" s="396"/>
      <c r="P105" s="396"/>
      <c r="Q105" s="396"/>
    </row>
    <row r="106" spans="1:17" ht="15" customHeight="1">
      <c r="A106" s="396"/>
      <c r="B106" s="396"/>
      <c r="C106" s="396"/>
      <c r="D106" s="396"/>
      <c r="E106" s="396"/>
      <c r="F106" s="396"/>
      <c r="G106" s="396"/>
      <c r="H106" s="396" t="s">
        <v>448</v>
      </c>
      <c r="I106" s="396"/>
      <c r="J106" s="396"/>
      <c r="K106" s="396"/>
      <c r="L106" s="396"/>
      <c r="M106" s="396"/>
      <c r="N106" s="396"/>
      <c r="O106" s="396"/>
      <c r="P106" s="396"/>
      <c r="Q106" s="396"/>
    </row>
    <row r="107" spans="1:17" ht="15" customHeight="1">
      <c r="A107" s="396"/>
      <c r="B107" s="396"/>
      <c r="C107" s="396"/>
      <c r="D107" s="396"/>
      <c r="E107" s="396"/>
      <c r="F107" s="396"/>
      <c r="G107" s="396"/>
      <c r="H107" s="396" t="s">
        <v>449</v>
      </c>
      <c r="I107" s="396"/>
      <c r="J107" s="396"/>
      <c r="K107" s="396"/>
      <c r="L107" s="396"/>
      <c r="M107" s="396"/>
      <c r="N107" s="396"/>
      <c r="O107" s="396"/>
      <c r="P107" s="396"/>
      <c r="Q107" s="396"/>
    </row>
    <row r="108" spans="1:17" ht="15" customHeight="1">
      <c r="A108" s="396"/>
      <c r="B108" s="396"/>
      <c r="C108" s="396"/>
      <c r="D108" s="396"/>
      <c r="E108" s="396"/>
      <c r="F108" s="396"/>
      <c r="G108" s="396"/>
      <c r="H108" s="396" t="s">
        <v>450</v>
      </c>
      <c r="I108" s="396"/>
      <c r="J108" s="396"/>
      <c r="K108" s="396"/>
      <c r="L108" s="396"/>
      <c r="M108" s="396"/>
      <c r="N108" s="396"/>
      <c r="O108" s="396"/>
      <c r="P108" s="396"/>
      <c r="Q108" s="396"/>
    </row>
    <row r="109" spans="1:17" ht="15" customHeight="1">
      <c r="A109" s="396"/>
      <c r="B109" s="396"/>
      <c r="C109" s="396"/>
      <c r="D109" s="396"/>
      <c r="E109" s="396"/>
      <c r="F109" s="396"/>
      <c r="G109" s="396"/>
      <c r="H109" s="396" t="s">
        <v>451</v>
      </c>
      <c r="I109" s="396"/>
      <c r="J109" s="396"/>
      <c r="K109" s="396"/>
      <c r="L109" s="396"/>
      <c r="M109" s="396"/>
      <c r="N109" s="396"/>
      <c r="O109" s="396"/>
      <c r="P109" s="396"/>
      <c r="Q109" s="396"/>
    </row>
    <row r="110" spans="1:17" ht="15" customHeight="1">
      <c r="A110" s="396"/>
      <c r="B110" s="396"/>
      <c r="C110" s="396"/>
      <c r="D110" s="396"/>
      <c r="E110" s="396"/>
      <c r="F110" s="396"/>
      <c r="G110" s="396"/>
      <c r="H110" s="396"/>
      <c r="I110" s="396"/>
      <c r="J110" s="396"/>
      <c r="K110" s="396"/>
      <c r="L110" s="396"/>
      <c r="M110" s="396"/>
      <c r="N110" s="396"/>
      <c r="O110" s="396"/>
      <c r="P110" s="396"/>
      <c r="Q110" s="396"/>
    </row>
    <row r="111" spans="1:17" ht="15" customHeight="1">
      <c r="A111" s="396"/>
      <c r="B111" s="396"/>
      <c r="C111" s="396"/>
      <c r="D111" s="396"/>
      <c r="E111" s="396"/>
      <c r="F111" s="396"/>
      <c r="G111" s="396"/>
      <c r="H111" s="396"/>
      <c r="I111" s="396"/>
      <c r="J111" s="396"/>
      <c r="K111" s="396"/>
      <c r="L111" s="396"/>
      <c r="M111" s="396"/>
      <c r="N111" s="396"/>
      <c r="O111" s="396"/>
      <c r="P111" s="396"/>
      <c r="Q111" s="396"/>
    </row>
    <row r="112" spans="1:17" ht="15" customHeight="1">
      <c r="A112" s="396"/>
      <c r="B112" s="396"/>
      <c r="C112" s="396"/>
      <c r="D112" s="396"/>
      <c r="E112" s="396"/>
      <c r="F112" s="396"/>
      <c r="G112" s="396"/>
      <c r="H112" s="396" t="s">
        <v>668</v>
      </c>
      <c r="I112" s="396"/>
      <c r="J112" s="396"/>
      <c r="K112" s="396"/>
      <c r="L112" s="396"/>
      <c r="M112" s="396"/>
      <c r="N112" s="396"/>
      <c r="O112" s="396"/>
      <c r="P112" s="396"/>
      <c r="Q112" s="396"/>
    </row>
    <row r="113" spans="1:17" ht="15" customHeight="1">
      <c r="A113" s="396"/>
      <c r="B113" s="396"/>
      <c r="C113" s="396"/>
      <c r="D113" s="396"/>
      <c r="E113" s="396"/>
      <c r="F113" s="396"/>
      <c r="G113" s="396"/>
      <c r="H113" s="396" t="s">
        <v>669</v>
      </c>
      <c r="I113" s="396"/>
      <c r="J113" s="396"/>
      <c r="K113" s="396"/>
      <c r="L113" s="396"/>
      <c r="M113" s="396"/>
      <c r="N113" s="396"/>
      <c r="O113" s="396"/>
      <c r="P113" s="396"/>
      <c r="Q113" s="396"/>
    </row>
    <row r="114" spans="1:17" ht="15" customHeight="1">
      <c r="A114" s="396"/>
      <c r="B114" s="396"/>
      <c r="C114" s="396"/>
      <c r="D114" s="396"/>
      <c r="E114" s="396"/>
      <c r="F114" s="396"/>
      <c r="G114" s="396"/>
      <c r="H114" s="396" t="s">
        <v>670</v>
      </c>
      <c r="I114" s="396"/>
      <c r="J114" s="396"/>
      <c r="K114" s="396"/>
      <c r="L114" s="396"/>
      <c r="M114" s="396"/>
      <c r="N114" s="396"/>
      <c r="O114" s="396"/>
      <c r="P114" s="396"/>
      <c r="Q114" s="396"/>
    </row>
    <row r="115" spans="1:17" ht="15" customHeight="1">
      <c r="A115" s="396"/>
      <c r="B115" s="396"/>
      <c r="C115" s="396"/>
      <c r="D115" s="396"/>
      <c r="E115" s="396"/>
      <c r="F115" s="396"/>
      <c r="G115" s="396"/>
      <c r="H115" s="396" t="s">
        <v>671</v>
      </c>
      <c r="I115" s="396"/>
      <c r="J115" s="396"/>
      <c r="K115" s="396"/>
      <c r="L115" s="396"/>
      <c r="M115" s="396"/>
      <c r="N115" s="396"/>
      <c r="O115" s="396"/>
      <c r="P115" s="396"/>
      <c r="Q115" s="396"/>
    </row>
    <row r="116" spans="1:17" ht="15" customHeight="1">
      <c r="A116" s="396"/>
      <c r="B116" s="396"/>
      <c r="C116" s="396"/>
      <c r="D116" s="396"/>
      <c r="E116" s="396"/>
      <c r="F116" s="396"/>
      <c r="G116" s="396"/>
      <c r="H116" s="396" t="s">
        <v>672</v>
      </c>
      <c r="I116" s="396"/>
      <c r="J116" s="396"/>
      <c r="K116" s="396"/>
      <c r="L116" s="396"/>
      <c r="M116" s="396"/>
      <c r="N116" s="396"/>
      <c r="O116" s="396"/>
      <c r="P116" s="396"/>
      <c r="Q116" s="396"/>
    </row>
    <row r="117" spans="1:17" ht="15" customHeight="1">
      <c r="A117" s="396"/>
      <c r="B117" s="396"/>
      <c r="C117" s="396"/>
      <c r="D117" s="396"/>
      <c r="E117" s="396"/>
      <c r="F117" s="396"/>
      <c r="G117" s="396"/>
      <c r="H117" s="396" t="s">
        <v>673</v>
      </c>
      <c r="I117" s="396"/>
      <c r="J117" s="396"/>
      <c r="K117" s="396"/>
      <c r="L117" s="396"/>
      <c r="M117" s="396"/>
      <c r="N117" s="396"/>
      <c r="O117" s="396"/>
      <c r="P117" s="396"/>
      <c r="Q117" s="396"/>
    </row>
    <row r="118" spans="1:17" ht="15" customHeight="1">
      <c r="A118" s="396"/>
      <c r="B118" s="396"/>
      <c r="C118" s="396"/>
      <c r="D118" s="396"/>
      <c r="E118" s="396"/>
      <c r="F118" s="396"/>
      <c r="G118" s="396"/>
      <c r="H118" s="396" t="s">
        <v>674</v>
      </c>
      <c r="I118" s="396"/>
      <c r="J118" s="396"/>
      <c r="K118" s="396"/>
      <c r="L118" s="396"/>
      <c r="M118" s="396"/>
      <c r="N118" s="396"/>
      <c r="O118" s="396"/>
      <c r="P118" s="396"/>
      <c r="Q118" s="396"/>
    </row>
    <row r="119" spans="1:17" ht="15" customHeight="1">
      <c r="A119" s="396"/>
      <c r="B119" s="396"/>
      <c r="C119" s="396"/>
      <c r="D119" s="396"/>
      <c r="E119" s="396"/>
      <c r="F119" s="396"/>
      <c r="G119" s="396"/>
      <c r="H119" s="396" t="s">
        <v>675</v>
      </c>
      <c r="I119" s="396"/>
      <c r="J119" s="396"/>
      <c r="K119" s="396"/>
      <c r="L119" s="396"/>
      <c r="M119" s="396"/>
      <c r="N119" s="396"/>
      <c r="O119" s="396"/>
      <c r="P119" s="396"/>
      <c r="Q119" s="396"/>
    </row>
    <row r="120" spans="1:17" ht="15" customHeight="1">
      <c r="A120" s="396"/>
      <c r="B120" s="396"/>
      <c r="C120" s="396"/>
      <c r="D120" s="396"/>
      <c r="E120" s="396"/>
      <c r="F120" s="396"/>
      <c r="G120" s="396"/>
      <c r="H120" s="396" t="s">
        <v>676</v>
      </c>
      <c r="I120" s="396"/>
      <c r="J120" s="396"/>
      <c r="K120" s="396"/>
      <c r="L120" s="396"/>
      <c r="M120" s="396"/>
      <c r="N120" s="396"/>
      <c r="O120" s="396"/>
      <c r="P120" s="396"/>
      <c r="Q120" s="396"/>
    </row>
    <row r="121" spans="1:17" ht="15" customHeight="1">
      <c r="A121" s="396"/>
      <c r="B121" s="396"/>
      <c r="C121" s="396"/>
      <c r="D121" s="396"/>
      <c r="E121" s="396"/>
      <c r="F121" s="396"/>
      <c r="G121" s="396"/>
      <c r="H121" s="396" t="s">
        <v>677</v>
      </c>
      <c r="I121" s="396"/>
      <c r="J121" s="396"/>
      <c r="K121" s="396"/>
      <c r="L121" s="396"/>
      <c r="M121" s="396"/>
      <c r="N121" s="396"/>
      <c r="O121" s="396"/>
      <c r="P121" s="396"/>
      <c r="Q121" s="396"/>
    </row>
    <row r="122" spans="1:17" ht="15" customHeight="1">
      <c r="A122" s="396"/>
      <c r="B122" s="396"/>
      <c r="C122" s="396"/>
      <c r="D122" s="396"/>
      <c r="E122" s="396"/>
      <c r="F122" s="396"/>
      <c r="G122" s="396"/>
      <c r="H122" s="396" t="s">
        <v>678</v>
      </c>
      <c r="I122" s="396"/>
      <c r="J122" s="396"/>
      <c r="K122" s="396"/>
      <c r="L122" s="396"/>
      <c r="M122" s="396"/>
      <c r="N122" s="396"/>
      <c r="O122" s="396"/>
      <c r="P122" s="396"/>
      <c r="Q122" s="396"/>
    </row>
    <row r="123" spans="1:17" ht="15" customHeight="1">
      <c r="A123" s="396"/>
      <c r="B123" s="396"/>
      <c r="C123" s="396"/>
      <c r="D123" s="396"/>
      <c r="E123" s="396"/>
      <c r="F123" s="396"/>
      <c r="G123" s="396"/>
      <c r="H123" s="811" t="s">
        <v>679</v>
      </c>
      <c r="I123" s="396"/>
      <c r="J123" s="396"/>
      <c r="K123" s="396"/>
      <c r="L123" s="396"/>
      <c r="M123" s="396"/>
      <c r="N123" s="396"/>
      <c r="O123" s="396"/>
      <c r="P123" s="396"/>
      <c r="Q123" s="396"/>
    </row>
    <row r="124" spans="1:17" ht="15" customHeight="1">
      <c r="A124" s="396"/>
      <c r="B124" s="396"/>
      <c r="C124" s="396"/>
      <c r="D124" s="396"/>
      <c r="E124" s="396"/>
      <c r="F124" s="396"/>
      <c r="G124" s="396"/>
      <c r="H124" s="1034" t="s">
        <v>680</v>
      </c>
      <c r="I124" s="396"/>
      <c r="J124" s="396"/>
      <c r="K124" s="396"/>
      <c r="L124" s="396"/>
      <c r="M124" s="396"/>
      <c r="N124" s="396"/>
      <c r="O124" s="396"/>
      <c r="P124" s="396"/>
      <c r="Q124" s="396"/>
    </row>
    <row r="125" spans="1:17" ht="15" customHeight="1">
      <c r="A125" s="396"/>
      <c r="B125" s="396"/>
      <c r="C125" s="396"/>
      <c r="D125" s="396"/>
      <c r="E125" s="396"/>
      <c r="F125" s="396"/>
      <c r="G125" s="396"/>
      <c r="H125" s="396" t="s">
        <v>681</v>
      </c>
      <c r="I125" s="396"/>
      <c r="J125" s="396"/>
      <c r="K125" s="396"/>
      <c r="L125" s="396"/>
      <c r="M125" s="396"/>
      <c r="N125" s="396"/>
      <c r="O125" s="396"/>
      <c r="P125" s="396"/>
      <c r="Q125" s="396"/>
    </row>
    <row r="126" spans="1:17" ht="15" customHeight="1">
      <c r="A126" s="396"/>
      <c r="B126" s="396"/>
      <c r="C126" s="396"/>
      <c r="D126" s="396"/>
      <c r="E126" s="396"/>
      <c r="F126" s="396"/>
      <c r="G126" s="396"/>
      <c r="H126" s="396" t="s">
        <v>682</v>
      </c>
      <c r="I126" s="396"/>
      <c r="J126" s="396"/>
      <c r="K126" s="396"/>
      <c r="L126" s="396"/>
      <c r="M126" s="396"/>
      <c r="N126" s="396"/>
      <c r="O126" s="396"/>
      <c r="P126" s="396"/>
      <c r="Q126" s="396"/>
    </row>
    <row r="127" spans="1:17" ht="15" customHeight="1">
      <c r="A127" s="396"/>
      <c r="B127" s="396"/>
      <c r="C127" s="396"/>
      <c r="D127" s="396"/>
      <c r="E127" s="396"/>
      <c r="F127" s="396"/>
      <c r="G127" s="396"/>
      <c r="H127" s="811" t="s">
        <v>683</v>
      </c>
      <c r="I127" s="811"/>
      <c r="J127" s="396"/>
      <c r="K127" s="396"/>
      <c r="L127" s="396"/>
      <c r="M127" s="396"/>
      <c r="N127" s="396"/>
      <c r="O127" s="396"/>
      <c r="P127" s="396"/>
      <c r="Q127" s="396"/>
    </row>
    <row r="128" spans="1:17" ht="15" customHeight="1">
      <c r="A128" s="396"/>
      <c r="B128" s="396"/>
      <c r="C128" s="396"/>
      <c r="D128" s="396"/>
      <c r="E128" s="396"/>
      <c r="F128" s="396"/>
      <c r="G128" s="396"/>
      <c r="H128" s="811" t="s">
        <v>684</v>
      </c>
      <c r="I128" s="811"/>
      <c r="J128" s="396"/>
      <c r="K128" s="396"/>
      <c r="L128" s="396"/>
      <c r="M128" s="396"/>
      <c r="N128" s="396"/>
      <c r="O128" s="396"/>
      <c r="P128" s="396"/>
      <c r="Q128" s="396"/>
    </row>
    <row r="129" spans="1:17" ht="15" customHeight="1">
      <c r="A129" s="396"/>
      <c r="B129" s="396"/>
      <c r="C129" s="396"/>
      <c r="D129" s="396"/>
      <c r="E129" s="396"/>
      <c r="F129" s="396"/>
      <c r="G129" s="396"/>
      <c r="H129" s="1035" t="s">
        <v>685</v>
      </c>
      <c r="I129" s="1035"/>
      <c r="J129" s="1035"/>
      <c r="K129" s="1035"/>
      <c r="L129" s="1035"/>
      <c r="M129" s="1035"/>
      <c r="N129" s="1035"/>
      <c r="O129" s="1035"/>
      <c r="P129" s="396"/>
      <c r="Q129" s="396"/>
    </row>
    <row r="130" spans="1:17" ht="15" customHeight="1">
      <c r="A130" s="396"/>
      <c r="B130" s="396"/>
      <c r="C130" s="396"/>
      <c r="D130" s="396"/>
      <c r="E130" s="396"/>
      <c r="F130" s="396"/>
      <c r="G130" s="396"/>
      <c r="H130" s="1035" t="s">
        <v>686</v>
      </c>
      <c r="I130" s="1035"/>
      <c r="J130" s="1035"/>
      <c r="K130" s="1035"/>
      <c r="L130" s="1035"/>
      <c r="M130" s="1035"/>
      <c r="N130" s="1035"/>
      <c r="O130" s="1035"/>
      <c r="P130" s="396"/>
      <c r="Q130" s="396"/>
    </row>
    <row r="131" spans="1:17" ht="15" customHeight="1">
      <c r="A131" s="396"/>
      <c r="B131" s="396"/>
      <c r="C131" s="396"/>
      <c r="D131" s="396"/>
      <c r="E131" s="396"/>
      <c r="F131" s="396"/>
      <c r="G131" s="396"/>
      <c r="H131" s="396" t="s">
        <v>687</v>
      </c>
      <c r="I131" s="396"/>
      <c r="J131" s="396"/>
      <c r="K131" s="396"/>
      <c r="L131" s="396"/>
      <c r="M131" s="396"/>
      <c r="N131" s="396"/>
      <c r="O131" s="396"/>
      <c r="P131" s="396"/>
      <c r="Q131" s="396"/>
    </row>
    <row r="132" spans="1:17" ht="15" customHeight="1">
      <c r="A132" s="396"/>
      <c r="B132" s="396"/>
      <c r="C132" s="396"/>
      <c r="D132" s="396"/>
      <c r="E132" s="396"/>
      <c r="F132" s="396"/>
      <c r="G132" s="396"/>
      <c r="H132" s="396" t="s">
        <v>688</v>
      </c>
      <c r="I132" s="396"/>
      <c r="J132" s="396"/>
      <c r="K132" s="396"/>
      <c r="L132" s="396"/>
      <c r="M132" s="396"/>
      <c r="N132" s="396"/>
      <c r="O132" s="396"/>
      <c r="P132" s="396"/>
      <c r="Q132" s="396"/>
    </row>
    <row r="133" spans="1:17" ht="15" customHeight="1">
      <c r="A133" s="396"/>
      <c r="B133" s="396"/>
      <c r="C133" s="396"/>
      <c r="D133" s="396"/>
      <c r="E133" s="396"/>
      <c r="F133" s="396"/>
      <c r="G133" s="396"/>
      <c r="H133" s="396"/>
      <c r="I133" s="1036" t="s">
        <v>689</v>
      </c>
      <c r="J133" s="1036"/>
      <c r="K133" s="1037" t="s">
        <v>320</v>
      </c>
      <c r="L133" s="1037" t="s">
        <v>323</v>
      </c>
      <c r="M133" s="1037" t="s">
        <v>690</v>
      </c>
      <c r="N133" s="396"/>
      <c r="O133" s="396"/>
      <c r="P133" s="396"/>
    </row>
    <row r="134" spans="1:17" ht="15" customHeight="1">
      <c r="A134" s="396"/>
      <c r="B134" s="396"/>
      <c r="C134" s="396"/>
      <c r="D134" s="396"/>
      <c r="E134" s="396"/>
      <c r="F134" s="396"/>
      <c r="G134" s="396"/>
      <c r="H134" s="396"/>
      <c r="I134" s="396" t="s">
        <v>435</v>
      </c>
      <c r="J134" s="396"/>
      <c r="K134" s="396"/>
      <c r="L134" s="1038">
        <v>1000</v>
      </c>
      <c r="M134" s="1039">
        <v>-1000</v>
      </c>
      <c r="N134" s="396"/>
      <c r="O134" s="396"/>
      <c r="P134" s="396"/>
    </row>
    <row r="135" spans="1:17" ht="15" customHeight="1">
      <c r="A135" s="396"/>
      <c r="B135" s="396"/>
      <c r="C135" s="396"/>
      <c r="D135" s="396"/>
      <c r="E135" s="396"/>
      <c r="F135" s="396"/>
      <c r="G135" s="396"/>
      <c r="H135" s="396"/>
      <c r="I135" s="396" t="s">
        <v>19</v>
      </c>
      <c r="J135" s="396"/>
      <c r="K135" s="1038">
        <v>1000</v>
      </c>
      <c r="L135" s="396"/>
      <c r="M135" s="1040">
        <v>0</v>
      </c>
      <c r="N135" s="396"/>
      <c r="O135" s="396"/>
      <c r="P135" s="396"/>
    </row>
    <row r="136" spans="1:17" ht="15" customHeight="1">
      <c r="A136" s="396"/>
      <c r="B136" s="396"/>
      <c r="C136" s="396"/>
      <c r="D136" s="396"/>
      <c r="E136" s="396"/>
      <c r="F136" s="396"/>
      <c r="G136" s="396"/>
      <c r="H136" s="396" t="s">
        <v>691</v>
      </c>
      <c r="I136" s="396"/>
      <c r="J136" s="396"/>
      <c r="K136" s="396"/>
      <c r="L136" s="396"/>
      <c r="M136" s="1040"/>
      <c r="N136" s="396"/>
      <c r="O136" s="396"/>
      <c r="P136" s="396"/>
    </row>
    <row r="137" spans="1:17" ht="15" customHeight="1">
      <c r="A137" s="396"/>
      <c r="B137" s="396"/>
      <c r="C137" s="396"/>
      <c r="D137" s="396"/>
      <c r="E137" s="396"/>
      <c r="F137" s="396"/>
      <c r="G137" s="396"/>
      <c r="H137" s="396"/>
      <c r="I137" s="1036" t="s">
        <v>689</v>
      </c>
      <c r="J137" s="1036"/>
      <c r="K137" s="1037" t="s">
        <v>320</v>
      </c>
      <c r="L137" s="1037" t="s">
        <v>323</v>
      </c>
      <c r="M137" s="1037" t="s">
        <v>690</v>
      </c>
      <c r="N137" s="396"/>
      <c r="O137" s="396"/>
      <c r="P137" s="396"/>
    </row>
    <row r="138" spans="1:17" ht="15" customHeight="1">
      <c r="A138" s="396"/>
      <c r="B138" s="396"/>
      <c r="C138" s="396"/>
      <c r="D138" s="396"/>
      <c r="E138" s="396"/>
      <c r="F138" s="396"/>
      <c r="G138" s="396"/>
      <c r="H138" s="396"/>
      <c r="I138" s="396" t="s">
        <v>19</v>
      </c>
      <c r="J138" s="396"/>
      <c r="K138" s="396"/>
      <c r="L138" s="1038">
        <v>1000</v>
      </c>
      <c r="M138" s="1039">
        <v>-1000</v>
      </c>
      <c r="N138" s="396"/>
      <c r="O138" s="396"/>
      <c r="P138" s="396"/>
    </row>
    <row r="139" spans="1:17" ht="15" customHeight="1">
      <c r="A139" s="396"/>
      <c r="B139" s="396"/>
      <c r="C139" s="396"/>
      <c r="D139" s="396"/>
      <c r="E139" s="396"/>
      <c r="F139" s="396"/>
      <c r="G139" s="396"/>
      <c r="H139" s="396"/>
      <c r="I139" s="396"/>
      <c r="J139" s="396"/>
      <c r="K139" s="396"/>
      <c r="L139" s="396"/>
      <c r="M139" s="396"/>
      <c r="N139" s="396"/>
      <c r="O139" s="396"/>
      <c r="P139" s="396"/>
      <c r="Q139" s="396"/>
    </row>
    <row r="140" spans="1:17" ht="15" customHeight="1">
      <c r="A140" s="396"/>
      <c r="B140" s="396"/>
      <c r="C140" s="396"/>
      <c r="D140" s="396"/>
      <c r="E140" s="396"/>
      <c r="F140" s="396"/>
      <c r="G140" s="396"/>
      <c r="H140" s="396"/>
      <c r="I140" s="396"/>
      <c r="J140" s="396"/>
      <c r="K140" s="396"/>
      <c r="L140" s="396"/>
      <c r="M140" s="396"/>
      <c r="N140" s="396"/>
      <c r="O140" s="396"/>
      <c r="P140" s="396"/>
      <c r="Q140" s="396"/>
    </row>
    <row r="141" spans="1:17" ht="15" customHeight="1">
      <c r="A141" s="396"/>
      <c r="B141" s="396"/>
      <c r="C141" s="396"/>
      <c r="D141" s="396"/>
      <c r="E141" s="396"/>
      <c r="F141" s="396"/>
      <c r="G141" s="396"/>
      <c r="H141" s="396" t="s">
        <v>452</v>
      </c>
      <c r="I141" s="396"/>
      <c r="J141" s="396"/>
      <c r="K141" s="396"/>
      <c r="L141" s="396"/>
      <c r="M141" s="396"/>
      <c r="N141" s="396"/>
      <c r="O141" s="396"/>
      <c r="P141" s="396"/>
      <c r="Q141" s="396"/>
    </row>
    <row r="142" spans="1:17" ht="15" customHeight="1">
      <c r="A142" s="396"/>
      <c r="B142" s="396"/>
      <c r="C142" s="396"/>
      <c r="D142" s="396"/>
      <c r="E142" s="396"/>
      <c r="F142" s="396"/>
      <c r="G142" s="396"/>
      <c r="H142" s="396" t="s">
        <v>411</v>
      </c>
      <c r="I142" s="396"/>
      <c r="J142" s="396"/>
      <c r="K142" s="396"/>
      <c r="L142" s="396"/>
      <c r="M142" s="396"/>
      <c r="N142" s="396"/>
      <c r="O142" s="396"/>
      <c r="P142" s="396"/>
      <c r="Q142" s="396"/>
    </row>
    <row r="143" spans="1:17" ht="15" customHeight="1">
      <c r="A143" s="396"/>
      <c r="B143" s="396"/>
      <c r="C143" s="396"/>
      <c r="D143" s="396"/>
      <c r="E143" s="396"/>
      <c r="F143" s="396"/>
      <c r="G143" s="396"/>
      <c r="H143" s="396" t="s">
        <v>453</v>
      </c>
      <c r="I143" s="396"/>
      <c r="J143" s="396"/>
      <c r="K143" s="396"/>
      <c r="L143" s="396"/>
      <c r="M143" s="396"/>
      <c r="N143" s="396"/>
      <c r="O143" s="396"/>
      <c r="P143" s="396"/>
      <c r="Q143" s="396"/>
    </row>
    <row r="144" spans="1:17" ht="15" customHeight="1">
      <c r="A144" s="396"/>
      <c r="B144" s="396"/>
      <c r="C144" s="396"/>
      <c r="D144" s="396"/>
      <c r="E144" s="396"/>
      <c r="F144" s="396"/>
      <c r="G144" s="396"/>
      <c r="H144" s="396" t="s">
        <v>454</v>
      </c>
      <c r="I144" s="396"/>
      <c r="J144" s="396"/>
      <c r="K144" s="396"/>
      <c r="L144" s="396"/>
      <c r="M144" s="396"/>
      <c r="N144" s="396"/>
      <c r="O144" s="396"/>
      <c r="P144" s="396"/>
      <c r="Q144" s="396"/>
    </row>
    <row r="145" spans="1:17" ht="10.5" customHeight="1">
      <c r="A145" s="396"/>
      <c r="B145" s="396"/>
      <c r="C145" s="396"/>
      <c r="D145" s="396"/>
      <c r="E145" s="396"/>
      <c r="F145" s="396"/>
      <c r="G145" s="396"/>
      <c r="H145" s="396"/>
      <c r="I145" s="396"/>
      <c r="J145" s="396"/>
      <c r="K145" s="396"/>
      <c r="L145" s="396"/>
      <c r="M145" s="396"/>
      <c r="N145" s="396"/>
      <c r="O145" s="396"/>
      <c r="P145" s="396"/>
      <c r="Q145" s="396"/>
    </row>
    <row r="146" spans="1:17" ht="15" customHeight="1">
      <c r="A146" s="396"/>
      <c r="B146" s="396"/>
      <c r="C146" s="396"/>
      <c r="D146" s="396"/>
      <c r="E146" s="396"/>
      <c r="F146" s="396"/>
      <c r="G146" s="396"/>
      <c r="H146" s="396" t="s">
        <v>455</v>
      </c>
      <c r="I146" s="396"/>
      <c r="J146" s="396"/>
      <c r="K146" s="396"/>
      <c r="L146" s="396"/>
      <c r="M146" s="396"/>
      <c r="N146" s="396"/>
      <c r="O146" s="396"/>
      <c r="P146" s="396"/>
      <c r="Q146" s="396"/>
    </row>
    <row r="147" spans="1:17" ht="15" customHeight="1">
      <c r="A147" s="396"/>
      <c r="B147" s="396"/>
      <c r="C147" s="396"/>
      <c r="D147" s="396"/>
      <c r="E147" s="396"/>
      <c r="F147" s="396"/>
      <c r="G147" s="396"/>
      <c r="H147" s="396" t="s">
        <v>456</v>
      </c>
      <c r="I147" s="396"/>
      <c r="J147" s="396"/>
      <c r="K147" s="396"/>
      <c r="L147" s="396"/>
      <c r="M147" s="396"/>
      <c r="N147" s="396"/>
      <c r="O147" s="396"/>
      <c r="P147" s="396"/>
      <c r="Q147" s="396"/>
    </row>
    <row r="148" spans="1:17" ht="15" customHeight="1">
      <c r="A148" s="396"/>
      <c r="B148" s="396"/>
      <c r="C148" s="396"/>
      <c r="D148" s="396"/>
      <c r="E148" s="396"/>
      <c r="F148" s="396"/>
      <c r="G148" s="396"/>
      <c r="H148" s="396" t="s">
        <v>457</v>
      </c>
      <c r="I148" s="396"/>
      <c r="J148" s="396"/>
      <c r="K148" s="396"/>
      <c r="L148" s="396"/>
      <c r="M148" s="396"/>
      <c r="N148" s="396"/>
      <c r="O148" s="396"/>
      <c r="P148" s="396"/>
      <c r="Q148" s="396"/>
    </row>
    <row r="149" spans="1:17" ht="15" customHeight="1">
      <c r="A149" s="396"/>
      <c r="B149" s="396"/>
      <c r="C149" s="396"/>
      <c r="D149" s="396"/>
      <c r="E149" s="396"/>
      <c r="F149" s="396"/>
      <c r="G149" s="396"/>
      <c r="H149" s="396" t="s">
        <v>458</v>
      </c>
      <c r="I149" s="396"/>
      <c r="J149" s="396"/>
      <c r="K149" s="396"/>
      <c r="L149" s="396"/>
      <c r="M149" s="396"/>
      <c r="N149" s="396"/>
      <c r="O149" s="396"/>
      <c r="P149" s="396"/>
      <c r="Q149" s="396"/>
    </row>
    <row r="150" spans="1:17" ht="15" customHeight="1">
      <c r="A150" s="396"/>
      <c r="B150" s="396"/>
      <c r="C150" s="396"/>
      <c r="D150" s="396"/>
      <c r="E150" s="396"/>
      <c r="F150" s="396"/>
      <c r="G150" s="396"/>
      <c r="H150" s="396" t="s">
        <v>459</v>
      </c>
      <c r="I150" s="396"/>
      <c r="J150" s="396"/>
      <c r="K150" s="396"/>
      <c r="L150" s="396"/>
      <c r="M150" s="396"/>
      <c r="N150" s="396"/>
      <c r="O150" s="396"/>
      <c r="P150" s="396"/>
      <c r="Q150" s="396"/>
    </row>
    <row r="151" spans="1:17" ht="10.5" customHeight="1">
      <c r="A151" s="396"/>
      <c r="B151" s="396"/>
      <c r="C151" s="396"/>
      <c r="D151" s="396"/>
      <c r="E151" s="396"/>
      <c r="F151" s="396"/>
      <c r="G151" s="396"/>
      <c r="H151" s="396"/>
      <c r="I151" s="396"/>
      <c r="J151" s="396"/>
      <c r="K151" s="396"/>
      <c r="L151" s="396"/>
      <c r="M151" s="396"/>
      <c r="N151" s="396"/>
      <c r="O151" s="396"/>
      <c r="P151" s="396"/>
      <c r="Q151" s="396"/>
    </row>
    <row r="152" spans="1:17" ht="15" customHeight="1">
      <c r="A152" s="396"/>
      <c r="B152" s="396"/>
      <c r="C152" s="396"/>
      <c r="D152" s="396"/>
      <c r="E152" s="396"/>
      <c r="F152" s="396"/>
      <c r="G152" s="396"/>
      <c r="H152" s="396" t="s">
        <v>460</v>
      </c>
      <c r="I152" s="396"/>
      <c r="J152" s="396"/>
      <c r="K152" s="396"/>
      <c r="L152" s="396"/>
      <c r="M152" s="396"/>
      <c r="N152" s="396"/>
      <c r="O152" s="396"/>
      <c r="P152" s="396"/>
      <c r="Q152" s="396"/>
    </row>
    <row r="153" spans="1:17" ht="15" customHeight="1">
      <c r="A153" s="396"/>
      <c r="B153" s="396"/>
      <c r="C153" s="396"/>
      <c r="D153" s="396"/>
      <c r="E153" s="396"/>
      <c r="F153" s="396"/>
      <c r="G153" s="396"/>
      <c r="H153" s="396" t="s">
        <v>461</v>
      </c>
      <c r="I153" s="396"/>
      <c r="J153" s="396"/>
      <c r="K153" s="396"/>
      <c r="L153" s="396"/>
      <c r="M153" s="396"/>
      <c r="N153" s="396"/>
      <c r="O153" s="396"/>
      <c r="P153" s="396"/>
      <c r="Q153" s="396"/>
    </row>
    <row r="154" spans="1:17" ht="15" customHeight="1">
      <c r="A154" s="396"/>
      <c r="B154" s="396"/>
      <c r="C154" s="396"/>
      <c r="D154" s="396"/>
      <c r="E154" s="396"/>
      <c r="F154" s="396"/>
      <c r="G154" s="396"/>
      <c r="H154" s="396" t="s">
        <v>499</v>
      </c>
      <c r="I154" s="396"/>
      <c r="J154" s="396"/>
      <c r="K154" s="396"/>
      <c r="L154" s="396"/>
      <c r="M154" s="396"/>
      <c r="N154" s="396"/>
      <c r="O154" s="396"/>
      <c r="P154" s="396"/>
      <c r="Q154" s="396"/>
    </row>
    <row r="155" spans="1:17" ht="15" customHeight="1">
      <c r="A155" s="396"/>
      <c r="B155" s="396"/>
      <c r="C155" s="396"/>
      <c r="D155" s="396"/>
      <c r="E155" s="396"/>
      <c r="F155" s="396"/>
      <c r="G155" s="396"/>
      <c r="H155" s="396" t="s">
        <v>462</v>
      </c>
      <c r="I155" s="396"/>
      <c r="J155" s="396"/>
      <c r="K155" s="396"/>
      <c r="L155" s="396"/>
      <c r="M155" s="396"/>
      <c r="N155" s="396"/>
      <c r="O155" s="396"/>
      <c r="P155" s="396"/>
      <c r="Q155" s="396"/>
    </row>
    <row r="156" spans="1:17" ht="15" customHeight="1">
      <c r="A156" s="396"/>
      <c r="B156" s="396"/>
      <c r="C156" s="396"/>
      <c r="D156" s="396"/>
      <c r="E156" s="396"/>
      <c r="F156" s="396"/>
      <c r="G156" s="396"/>
      <c r="H156" s="396" t="s">
        <v>463</v>
      </c>
      <c r="I156" s="396"/>
      <c r="J156" s="396"/>
      <c r="K156" s="396"/>
      <c r="L156" s="396"/>
      <c r="M156" s="396"/>
      <c r="N156" s="396"/>
      <c r="O156" s="396"/>
      <c r="P156" s="396"/>
      <c r="Q156" s="396"/>
    </row>
    <row r="157" spans="1:17" ht="15" customHeight="1">
      <c r="A157" s="396"/>
      <c r="B157" s="396"/>
      <c r="C157" s="396"/>
      <c r="D157" s="396"/>
      <c r="E157" s="396"/>
      <c r="F157" s="396"/>
      <c r="G157" s="396"/>
      <c r="H157" s="396" t="s">
        <v>464</v>
      </c>
      <c r="I157" s="396"/>
      <c r="J157" s="396"/>
      <c r="K157" s="396"/>
      <c r="L157" s="396"/>
      <c r="M157" s="396"/>
      <c r="N157" s="396"/>
      <c r="O157" s="396"/>
      <c r="P157" s="396"/>
      <c r="Q157" s="396"/>
    </row>
    <row r="158" spans="1:17" ht="10.5" customHeight="1">
      <c r="A158" s="396"/>
      <c r="B158" s="396"/>
      <c r="C158" s="396"/>
      <c r="D158" s="396"/>
      <c r="E158" s="396"/>
      <c r="F158" s="396"/>
      <c r="G158" s="396"/>
      <c r="H158" s="396"/>
      <c r="I158" s="396"/>
      <c r="J158" s="396"/>
      <c r="K158" s="396"/>
      <c r="L158" s="396"/>
      <c r="M158" s="396"/>
      <c r="N158" s="396"/>
      <c r="O158" s="396"/>
      <c r="P158" s="396"/>
      <c r="Q158" s="396"/>
    </row>
    <row r="159" spans="1:17" ht="15" customHeight="1">
      <c r="A159" s="396"/>
      <c r="B159" s="396"/>
      <c r="C159" s="396"/>
      <c r="D159" s="396"/>
      <c r="E159" s="396"/>
      <c r="F159" s="396"/>
      <c r="G159" s="396"/>
      <c r="H159" s="396" t="s">
        <v>465</v>
      </c>
      <c r="I159" s="396"/>
      <c r="J159" s="396"/>
      <c r="K159" s="396"/>
      <c r="L159" s="396"/>
      <c r="M159" s="396"/>
      <c r="N159" s="396"/>
      <c r="O159" s="396"/>
      <c r="P159" s="396"/>
      <c r="Q159" s="396"/>
    </row>
    <row r="160" spans="1:17" ht="15" customHeight="1">
      <c r="A160" s="396"/>
      <c r="B160" s="396"/>
      <c r="C160" s="396"/>
      <c r="D160" s="396"/>
      <c r="E160" s="396"/>
      <c r="F160" s="396"/>
      <c r="G160" s="396"/>
      <c r="H160" s="396" t="s">
        <v>466</v>
      </c>
      <c r="I160" s="396"/>
      <c r="J160" s="396"/>
      <c r="K160" s="396"/>
      <c r="L160" s="396"/>
      <c r="M160" s="396"/>
      <c r="N160" s="396"/>
      <c r="O160" s="396"/>
      <c r="P160" s="396"/>
      <c r="Q160" s="396"/>
    </row>
    <row r="161" spans="1:17" ht="15" customHeight="1">
      <c r="A161" s="396"/>
      <c r="B161" s="396"/>
      <c r="C161" s="396"/>
      <c r="D161" s="396"/>
      <c r="E161" s="396"/>
      <c r="F161" s="396"/>
      <c r="G161" s="396"/>
      <c r="H161" s="396" t="s">
        <v>467</v>
      </c>
      <c r="I161" s="396"/>
      <c r="J161" s="396"/>
      <c r="K161" s="396"/>
      <c r="L161" s="396"/>
      <c r="M161" s="396"/>
      <c r="N161" s="396"/>
      <c r="O161" s="396"/>
      <c r="P161" s="396"/>
      <c r="Q161" s="396"/>
    </row>
    <row r="162" spans="1:17" ht="10.5" customHeight="1">
      <c r="A162" s="396"/>
      <c r="B162" s="396"/>
      <c r="C162" s="396"/>
      <c r="D162" s="396"/>
      <c r="E162" s="396"/>
      <c r="F162" s="396"/>
      <c r="G162" s="396"/>
      <c r="H162" s="396"/>
      <c r="I162" s="396"/>
      <c r="J162" s="396"/>
      <c r="K162" s="396"/>
      <c r="L162" s="396"/>
      <c r="M162" s="396"/>
      <c r="N162" s="396"/>
      <c r="O162" s="396"/>
      <c r="P162" s="396"/>
      <c r="Q162" s="396"/>
    </row>
    <row r="163" spans="1:17" ht="15" customHeight="1">
      <c r="A163" s="396"/>
      <c r="B163" s="396"/>
      <c r="C163" s="396"/>
      <c r="D163" s="396"/>
      <c r="E163" s="396"/>
      <c r="F163" s="396"/>
      <c r="G163" s="396"/>
      <c r="H163" s="396"/>
      <c r="I163" s="396" t="s">
        <v>468</v>
      </c>
      <c r="J163" s="396"/>
      <c r="K163" s="396"/>
      <c r="L163" s="396"/>
      <c r="M163" s="396"/>
      <c r="N163" s="396"/>
      <c r="O163" s="396"/>
      <c r="P163" s="396"/>
      <c r="Q163" s="396"/>
    </row>
    <row r="164" spans="1:17" ht="15" customHeight="1">
      <c r="A164" s="396"/>
      <c r="B164" s="396"/>
      <c r="C164" s="396"/>
      <c r="D164" s="396"/>
      <c r="E164" s="396"/>
      <c r="F164" s="396"/>
      <c r="G164" s="396"/>
      <c r="H164" s="396"/>
      <c r="I164" s="396" t="s">
        <v>469</v>
      </c>
      <c r="J164" s="396"/>
      <c r="K164" s="396"/>
      <c r="L164" s="396"/>
      <c r="M164" s="396"/>
      <c r="N164" s="396"/>
      <c r="O164" s="396"/>
      <c r="P164" s="396"/>
      <c r="Q164" s="396"/>
    </row>
    <row r="165" spans="1:17" ht="15" customHeight="1">
      <c r="A165" s="396"/>
      <c r="B165" s="396"/>
      <c r="C165" s="396"/>
      <c r="D165" s="396"/>
      <c r="E165" s="396"/>
      <c r="F165" s="396"/>
      <c r="G165" s="396"/>
      <c r="H165" s="396"/>
      <c r="I165" s="396"/>
      <c r="J165" s="396"/>
      <c r="K165" s="396"/>
      <c r="L165" s="396"/>
      <c r="M165" s="396"/>
      <c r="N165" s="396"/>
      <c r="O165" s="396"/>
      <c r="P165" s="396"/>
      <c r="Q165" s="396"/>
    </row>
    <row r="166" spans="1:17" ht="15" customHeight="1">
      <c r="A166" s="396"/>
      <c r="B166" s="396"/>
      <c r="C166" s="396"/>
      <c r="D166" s="396"/>
      <c r="E166" s="396"/>
      <c r="F166" s="396"/>
      <c r="G166" s="396"/>
      <c r="H166" s="396"/>
      <c r="I166" s="396" t="s">
        <v>470</v>
      </c>
      <c r="J166" s="396"/>
      <c r="K166" s="396"/>
      <c r="L166" s="396"/>
      <c r="M166" s="396"/>
      <c r="N166" s="396"/>
      <c r="O166" s="396"/>
      <c r="P166" s="396"/>
      <c r="Q166" s="396"/>
    </row>
    <row r="167" spans="1:17" ht="15" customHeight="1">
      <c r="A167" s="396"/>
      <c r="B167" s="396"/>
      <c r="C167" s="396"/>
      <c r="D167" s="396"/>
      <c r="E167" s="396"/>
      <c r="F167" s="396"/>
      <c r="G167" s="396"/>
      <c r="H167" s="396"/>
      <c r="I167" s="396" t="s">
        <v>471</v>
      </c>
      <c r="J167" s="396"/>
      <c r="K167" s="396"/>
      <c r="L167" s="396"/>
      <c r="M167" s="396"/>
      <c r="N167" s="396"/>
      <c r="O167" s="396"/>
      <c r="P167" s="396"/>
      <c r="Q167" s="396"/>
    </row>
    <row r="168" spans="1:17" ht="15" customHeight="1">
      <c r="A168" s="396"/>
      <c r="B168" s="396"/>
      <c r="C168" s="396"/>
      <c r="D168" s="396"/>
      <c r="E168" s="396"/>
      <c r="F168" s="396"/>
      <c r="G168" s="396"/>
      <c r="H168" s="396"/>
      <c r="I168" s="396" t="s">
        <v>472</v>
      </c>
      <c r="J168" s="396"/>
      <c r="K168" s="396"/>
      <c r="L168" s="396"/>
      <c r="M168" s="396"/>
      <c r="N168" s="396"/>
      <c r="O168" s="396"/>
      <c r="P168" s="396"/>
      <c r="Q168" s="396"/>
    </row>
    <row r="169" spans="1:17" ht="15" customHeight="1">
      <c r="A169" s="396"/>
      <c r="B169" s="396"/>
      <c r="C169" s="396"/>
      <c r="D169" s="396"/>
      <c r="E169" s="396"/>
      <c r="F169" s="396"/>
      <c r="G169" s="396"/>
      <c r="H169" s="396"/>
      <c r="I169" s="396"/>
      <c r="J169" s="396"/>
      <c r="K169" s="396"/>
      <c r="L169" s="396"/>
      <c r="M169" s="396"/>
      <c r="N169" s="396"/>
      <c r="O169" s="396"/>
      <c r="P169" s="396"/>
      <c r="Q169" s="396"/>
    </row>
    <row r="170" spans="1:17" ht="15" customHeight="1">
      <c r="A170" s="396"/>
      <c r="B170" s="396"/>
      <c r="C170" s="396"/>
      <c r="D170" s="396"/>
      <c r="E170" s="396"/>
      <c r="F170" s="396"/>
      <c r="G170" s="396"/>
      <c r="H170" s="396"/>
      <c r="I170" s="396" t="s">
        <v>473</v>
      </c>
      <c r="J170" s="396"/>
      <c r="K170" s="396"/>
      <c r="L170" s="396"/>
      <c r="M170" s="396"/>
      <c r="N170" s="396"/>
      <c r="O170" s="396"/>
      <c r="P170" s="396"/>
      <c r="Q170" s="396"/>
    </row>
    <row r="171" spans="1:17" ht="15" customHeight="1">
      <c r="A171" s="396"/>
      <c r="B171" s="396"/>
      <c r="C171" s="396"/>
      <c r="D171" s="396"/>
      <c r="E171" s="396"/>
      <c r="F171" s="396"/>
      <c r="G171" s="396"/>
      <c r="H171" s="396"/>
      <c r="I171" s="396" t="s">
        <v>474</v>
      </c>
      <c r="J171" s="396"/>
      <c r="K171" s="396"/>
      <c r="L171" s="396"/>
      <c r="M171" s="396"/>
      <c r="N171" s="396"/>
      <c r="O171" s="396"/>
      <c r="P171" s="396"/>
      <c r="Q171" s="396"/>
    </row>
    <row r="172" spans="1:17" ht="15" customHeight="1">
      <c r="A172" s="396"/>
      <c r="B172" s="396"/>
      <c r="C172" s="396"/>
      <c r="D172" s="396"/>
      <c r="E172" s="396"/>
      <c r="F172" s="396"/>
      <c r="G172" s="396"/>
      <c r="H172" s="396"/>
      <c r="I172" s="396" t="s">
        <v>475</v>
      </c>
      <c r="J172" s="396"/>
      <c r="K172" s="396"/>
      <c r="L172" s="396"/>
      <c r="M172" s="396"/>
      <c r="N172" s="396"/>
      <c r="O172" s="396"/>
      <c r="P172" s="396"/>
      <c r="Q172" s="396"/>
    </row>
    <row r="173" spans="1:17" ht="15" customHeight="1">
      <c r="A173" s="396"/>
      <c r="B173" s="396"/>
      <c r="C173" s="396"/>
      <c r="D173" s="396"/>
      <c r="E173" s="396"/>
      <c r="F173" s="396"/>
      <c r="G173" s="396"/>
      <c r="H173" s="396"/>
      <c r="I173" s="396"/>
      <c r="J173" s="396"/>
      <c r="K173" s="396"/>
      <c r="L173" s="396"/>
      <c r="M173" s="396"/>
      <c r="N173" s="396"/>
      <c r="O173" s="396"/>
      <c r="P173" s="396"/>
      <c r="Q173" s="396"/>
    </row>
    <row r="174" spans="1:17" ht="15" customHeight="1">
      <c r="A174" s="396"/>
      <c r="B174" s="396"/>
      <c r="C174" s="396"/>
      <c r="D174" s="396"/>
      <c r="E174" s="396"/>
      <c r="F174" s="396"/>
      <c r="G174" s="396"/>
      <c r="H174" s="396"/>
      <c r="I174" s="396" t="s">
        <v>476</v>
      </c>
      <c r="J174" s="396"/>
      <c r="K174" s="396"/>
      <c r="L174" s="396"/>
      <c r="M174" s="396"/>
      <c r="N174" s="396"/>
      <c r="O174" s="396"/>
      <c r="P174" s="396"/>
      <c r="Q174" s="396"/>
    </row>
    <row r="175" spans="1:17" ht="15" customHeight="1">
      <c r="A175" s="396"/>
      <c r="B175" s="396"/>
      <c r="C175" s="396"/>
      <c r="D175" s="396"/>
      <c r="E175" s="396"/>
      <c r="F175" s="396"/>
      <c r="G175" s="396"/>
      <c r="H175" s="396"/>
      <c r="I175" s="396" t="s">
        <v>477</v>
      </c>
      <c r="J175" s="396"/>
      <c r="K175" s="396"/>
      <c r="L175" s="396"/>
      <c r="M175" s="396"/>
      <c r="N175" s="396"/>
      <c r="O175" s="396"/>
      <c r="P175" s="396"/>
      <c r="Q175" s="396"/>
    </row>
    <row r="176" spans="1:17" ht="15" customHeight="1">
      <c r="A176" s="396"/>
      <c r="B176" s="396"/>
      <c r="C176" s="396"/>
      <c r="D176" s="396"/>
      <c r="E176" s="396"/>
      <c r="F176" s="396"/>
      <c r="G176" s="396"/>
      <c r="H176" s="396"/>
      <c r="I176" s="396" t="s">
        <v>478</v>
      </c>
      <c r="J176" s="396"/>
      <c r="K176" s="396"/>
      <c r="L176" s="396"/>
      <c r="M176" s="396"/>
      <c r="N176" s="396"/>
      <c r="O176" s="396"/>
      <c r="P176" s="396"/>
      <c r="Q176" s="396"/>
    </row>
    <row r="177" spans="1:17" ht="15" customHeight="1">
      <c r="A177" s="396"/>
      <c r="B177" s="396"/>
      <c r="C177" s="396"/>
      <c r="D177" s="396"/>
      <c r="E177" s="396"/>
      <c r="F177" s="396"/>
      <c r="G177" s="396"/>
      <c r="H177" s="396"/>
      <c r="I177" s="396" t="s">
        <v>479</v>
      </c>
      <c r="J177" s="396"/>
      <c r="K177" s="396"/>
      <c r="L177" s="396"/>
      <c r="M177" s="396"/>
      <c r="N177" s="396"/>
      <c r="O177" s="396"/>
      <c r="P177" s="396"/>
      <c r="Q177" s="396"/>
    </row>
    <row r="178" spans="1:17" ht="10.5" customHeight="1">
      <c r="A178" s="396"/>
      <c r="B178" s="396"/>
      <c r="C178" s="396"/>
      <c r="D178" s="396"/>
      <c r="E178" s="396"/>
      <c r="F178" s="396"/>
      <c r="G178" s="396"/>
      <c r="H178" s="396"/>
      <c r="I178" s="396"/>
      <c r="J178" s="396"/>
      <c r="K178" s="396"/>
      <c r="L178" s="396"/>
      <c r="M178" s="396"/>
      <c r="N178" s="396"/>
      <c r="O178" s="396"/>
      <c r="P178" s="396"/>
      <c r="Q178" s="396"/>
    </row>
    <row r="179" spans="1:17" ht="15" customHeight="1">
      <c r="A179" s="396"/>
      <c r="B179" s="396"/>
      <c r="C179" s="396"/>
      <c r="D179" s="396"/>
      <c r="E179" s="396"/>
      <c r="F179" s="396"/>
      <c r="G179" s="396"/>
      <c r="H179" s="396"/>
      <c r="I179" s="396" t="s">
        <v>480</v>
      </c>
      <c r="J179" s="396"/>
      <c r="K179" s="396"/>
      <c r="L179" s="396"/>
      <c r="M179" s="396"/>
      <c r="N179" s="396"/>
      <c r="O179" s="396"/>
      <c r="P179" s="396"/>
      <c r="Q179" s="396"/>
    </row>
    <row r="180" spans="1:17" ht="15" customHeight="1">
      <c r="A180" s="396"/>
      <c r="B180" s="396"/>
      <c r="C180" s="396"/>
      <c r="D180" s="396"/>
      <c r="E180" s="396"/>
      <c r="F180" s="396"/>
      <c r="G180" s="396"/>
      <c r="H180" s="396"/>
      <c r="I180" s="396" t="s">
        <v>481</v>
      </c>
      <c r="J180" s="396"/>
      <c r="K180" s="396"/>
      <c r="L180" s="396"/>
      <c r="M180" s="396"/>
      <c r="N180" s="396"/>
      <c r="O180" s="396"/>
      <c r="P180" s="396"/>
      <c r="Q180" s="396"/>
    </row>
    <row r="181" spans="1:17" ht="15" customHeight="1">
      <c r="A181" s="396"/>
      <c r="B181" s="396"/>
      <c r="C181" s="396"/>
      <c r="D181" s="396"/>
      <c r="E181" s="396"/>
      <c r="F181" s="396"/>
      <c r="G181" s="396"/>
      <c r="H181" s="396"/>
      <c r="I181" s="396" t="s">
        <v>482</v>
      </c>
      <c r="J181" s="396"/>
      <c r="K181" s="396"/>
      <c r="L181" s="396"/>
      <c r="M181" s="396"/>
      <c r="N181" s="396"/>
      <c r="O181" s="396"/>
      <c r="P181" s="396"/>
      <c r="Q181" s="396"/>
    </row>
    <row r="182" spans="1:17" ht="15" customHeight="1">
      <c r="A182" s="396"/>
      <c r="B182" s="396"/>
      <c r="C182" s="396"/>
      <c r="D182" s="396"/>
      <c r="E182" s="396"/>
      <c r="F182" s="396"/>
      <c r="G182" s="396"/>
      <c r="H182" s="396"/>
      <c r="I182" s="396"/>
      <c r="J182" s="396"/>
      <c r="K182" s="396"/>
      <c r="L182" s="396"/>
      <c r="M182" s="396"/>
      <c r="N182" s="396"/>
      <c r="O182" s="396"/>
      <c r="P182" s="396"/>
      <c r="Q182" s="396"/>
    </row>
    <row r="183" spans="1:17" ht="15" customHeight="1">
      <c r="A183" s="396"/>
      <c r="B183" s="396"/>
      <c r="C183" s="396"/>
      <c r="D183" s="396"/>
      <c r="E183" s="396"/>
      <c r="F183" s="396"/>
      <c r="G183" s="396"/>
      <c r="H183" s="396"/>
      <c r="I183" s="396" t="s">
        <v>483</v>
      </c>
      <c r="J183" s="396"/>
      <c r="K183" s="396"/>
      <c r="L183" s="396"/>
      <c r="M183" s="396"/>
      <c r="N183" s="396"/>
      <c r="O183" s="396"/>
      <c r="P183" s="396"/>
      <c r="Q183" s="396"/>
    </row>
    <row r="184" spans="1:17" ht="15" customHeight="1">
      <c r="A184" s="396"/>
      <c r="B184" s="396"/>
      <c r="C184" s="396"/>
      <c r="D184" s="396"/>
      <c r="E184" s="396"/>
      <c r="F184" s="396"/>
      <c r="G184" s="396"/>
      <c r="H184" s="396"/>
      <c r="I184" s="396" t="s">
        <v>484</v>
      </c>
      <c r="J184" s="396"/>
      <c r="K184" s="396"/>
      <c r="L184" s="396"/>
      <c r="M184" s="396"/>
      <c r="N184" s="396"/>
      <c r="O184" s="396"/>
      <c r="P184" s="396"/>
      <c r="Q184" s="396"/>
    </row>
    <row r="185" spans="1:17" ht="15" customHeight="1">
      <c r="A185" s="396"/>
      <c r="B185" s="396"/>
      <c r="C185" s="396"/>
      <c r="D185" s="396"/>
      <c r="E185" s="396"/>
      <c r="F185" s="396"/>
      <c r="G185" s="396"/>
      <c r="H185" s="396"/>
      <c r="I185" s="396" t="s">
        <v>500</v>
      </c>
      <c r="J185" s="396"/>
      <c r="K185" s="396"/>
      <c r="L185" s="396"/>
      <c r="M185" s="396"/>
      <c r="N185" s="396"/>
      <c r="O185" s="396"/>
      <c r="P185" s="396"/>
      <c r="Q185" s="396"/>
    </row>
    <row r="186" spans="1:17" ht="15" customHeight="1">
      <c r="A186" s="396"/>
      <c r="B186" s="396"/>
      <c r="C186" s="396"/>
      <c r="D186" s="396"/>
      <c r="E186" s="396"/>
      <c r="F186" s="396"/>
      <c r="G186" s="396"/>
      <c r="H186" s="396"/>
      <c r="I186" s="396" t="s">
        <v>485</v>
      </c>
      <c r="J186" s="396"/>
      <c r="K186" s="396"/>
      <c r="L186" s="396"/>
      <c r="M186" s="396"/>
      <c r="N186" s="396"/>
      <c r="O186" s="396"/>
      <c r="P186" s="396"/>
      <c r="Q186" s="396"/>
    </row>
    <row r="187" spans="1:17" ht="10.5" customHeight="1">
      <c r="A187" s="396"/>
      <c r="B187" s="396"/>
      <c r="C187" s="396"/>
      <c r="D187" s="396"/>
      <c r="E187" s="396"/>
      <c r="F187" s="396"/>
      <c r="G187" s="396"/>
      <c r="H187" s="396"/>
      <c r="I187" s="396"/>
      <c r="J187" s="396"/>
      <c r="K187" s="396"/>
      <c r="L187" s="396"/>
      <c r="M187" s="396"/>
      <c r="N187" s="396"/>
      <c r="O187" s="396"/>
      <c r="P187" s="396"/>
      <c r="Q187" s="396"/>
    </row>
    <row r="188" spans="1:17" ht="10.5" customHeight="1">
      <c r="A188" s="396"/>
      <c r="B188" s="396"/>
      <c r="C188" s="396"/>
      <c r="D188" s="396"/>
      <c r="E188" s="396"/>
      <c r="F188" s="396"/>
      <c r="G188" s="396"/>
      <c r="H188" s="396"/>
      <c r="I188" s="396"/>
      <c r="J188" s="396"/>
      <c r="K188" s="396"/>
      <c r="L188" s="396"/>
      <c r="M188" s="396"/>
      <c r="N188" s="396"/>
      <c r="O188" s="396"/>
      <c r="P188" s="396"/>
      <c r="Q188" s="396"/>
    </row>
    <row r="189" spans="1:17" ht="10.5" customHeight="1">
      <c r="A189" s="396"/>
      <c r="B189" s="396"/>
      <c r="C189" s="396"/>
      <c r="D189" s="396"/>
      <c r="E189" s="396"/>
      <c r="F189" s="396"/>
      <c r="G189" s="396"/>
      <c r="H189" s="396"/>
      <c r="I189" s="396"/>
      <c r="J189" s="396"/>
      <c r="K189" s="396"/>
      <c r="L189" s="396"/>
      <c r="M189" s="396"/>
      <c r="N189" s="396"/>
      <c r="O189" s="396"/>
      <c r="P189" s="396"/>
      <c r="Q189" s="396"/>
    </row>
    <row r="190" spans="1:17" ht="15" customHeight="1">
      <c r="A190" s="396"/>
      <c r="B190" s="396"/>
      <c r="C190" s="396"/>
      <c r="D190" s="396"/>
      <c r="E190" s="396"/>
      <c r="F190" s="396"/>
      <c r="G190" s="396"/>
      <c r="H190" s="396"/>
      <c r="I190" s="396" t="s">
        <v>486</v>
      </c>
      <c r="J190" s="396"/>
      <c r="K190" s="396"/>
      <c r="L190" s="396"/>
      <c r="M190" s="396"/>
      <c r="N190" s="396"/>
      <c r="O190" s="396"/>
      <c r="P190" s="396"/>
      <c r="Q190" s="396"/>
    </row>
    <row r="191" spans="1:17" ht="15" customHeight="1">
      <c r="A191" s="396"/>
      <c r="B191" s="396"/>
      <c r="C191" s="396"/>
      <c r="D191" s="396"/>
      <c r="E191" s="396"/>
      <c r="F191" s="396"/>
      <c r="G191" s="396"/>
      <c r="H191" s="396"/>
      <c r="I191" s="396" t="s">
        <v>487</v>
      </c>
      <c r="J191" s="396"/>
      <c r="K191" s="396"/>
      <c r="L191" s="396"/>
      <c r="M191" s="396"/>
      <c r="N191" s="396"/>
      <c r="O191" s="396"/>
      <c r="P191" s="396"/>
      <c r="Q191" s="396"/>
    </row>
    <row r="192" spans="1:17" ht="15" customHeight="1">
      <c r="A192" s="396"/>
      <c r="B192" s="396"/>
      <c r="C192" s="396"/>
      <c r="D192" s="396"/>
      <c r="E192" s="396"/>
      <c r="F192" s="396"/>
      <c r="G192" s="396"/>
      <c r="H192" s="396"/>
      <c r="I192" s="396"/>
      <c r="J192" s="396"/>
      <c r="K192" s="396"/>
      <c r="L192" s="396"/>
      <c r="M192" s="396"/>
      <c r="N192" s="396"/>
      <c r="O192" s="396"/>
      <c r="P192" s="396"/>
      <c r="Q192" s="396"/>
    </row>
    <row r="193" spans="1:17" ht="15" customHeight="1">
      <c r="A193" s="396"/>
      <c r="B193" s="396"/>
      <c r="C193" s="396"/>
      <c r="D193" s="396"/>
      <c r="E193" s="396"/>
      <c r="F193" s="396"/>
      <c r="G193" s="396"/>
      <c r="H193" s="396"/>
      <c r="I193" s="396" t="s">
        <v>488</v>
      </c>
      <c r="J193" s="396"/>
      <c r="K193" s="396"/>
      <c r="L193" s="396"/>
      <c r="M193" s="396"/>
      <c r="N193" s="396"/>
      <c r="O193" s="396"/>
      <c r="P193" s="396"/>
      <c r="Q193" s="396"/>
    </row>
    <row r="194" spans="1:17" ht="15" customHeight="1">
      <c r="A194" s="396"/>
      <c r="B194" s="396"/>
      <c r="C194" s="396"/>
      <c r="D194" s="396"/>
      <c r="E194" s="396"/>
      <c r="F194" s="396"/>
      <c r="G194" s="396"/>
      <c r="H194" s="396"/>
      <c r="I194" s="396" t="s">
        <v>489</v>
      </c>
      <c r="J194" s="396"/>
      <c r="K194" s="396"/>
      <c r="L194" s="396"/>
      <c r="M194" s="396"/>
      <c r="N194" s="396"/>
      <c r="O194" s="396"/>
      <c r="P194" s="396"/>
      <c r="Q194" s="396"/>
    </row>
    <row r="195" spans="1:17" ht="15" customHeight="1">
      <c r="A195" s="396"/>
      <c r="B195" s="396"/>
      <c r="C195" s="396"/>
      <c r="D195" s="396"/>
      <c r="E195" s="396"/>
      <c r="F195" s="396"/>
      <c r="G195" s="396"/>
      <c r="H195" s="396"/>
      <c r="I195" s="396"/>
      <c r="J195" s="396"/>
      <c r="K195" s="396"/>
      <c r="L195" s="396"/>
      <c r="M195" s="396"/>
      <c r="N195" s="396"/>
      <c r="O195" s="396"/>
      <c r="P195" s="396"/>
      <c r="Q195" s="396"/>
    </row>
    <row r="196" spans="1:17" ht="15" customHeight="1">
      <c r="A196" s="396"/>
      <c r="B196" s="396"/>
      <c r="C196" s="396"/>
      <c r="D196" s="396"/>
      <c r="E196" s="396"/>
      <c r="F196" s="396"/>
      <c r="G196" s="396"/>
      <c r="H196" s="396"/>
      <c r="I196" s="396"/>
      <c r="J196" s="396"/>
      <c r="K196" s="396"/>
      <c r="L196" s="396"/>
      <c r="M196" s="396"/>
      <c r="N196" s="396"/>
      <c r="O196" s="396"/>
      <c r="P196" s="396"/>
      <c r="Q196" s="396"/>
    </row>
    <row r="197" spans="1:17" ht="15" customHeight="1">
      <c r="A197" s="396"/>
      <c r="B197" s="396"/>
      <c r="C197" s="396"/>
      <c r="D197" s="396"/>
      <c r="E197" s="396"/>
      <c r="F197" s="396"/>
      <c r="G197" s="396"/>
      <c r="H197" s="396"/>
      <c r="I197" s="396" t="s">
        <v>490</v>
      </c>
      <c r="J197" s="396"/>
      <c r="K197" s="396"/>
      <c r="L197" s="396"/>
      <c r="M197" s="396"/>
      <c r="N197" s="396"/>
      <c r="O197" s="396"/>
      <c r="P197" s="396"/>
      <c r="Q197" s="396"/>
    </row>
    <row r="198" spans="1:17" ht="15" customHeight="1">
      <c r="A198" s="396"/>
      <c r="B198" s="396"/>
      <c r="C198" s="396"/>
      <c r="D198" s="396"/>
      <c r="E198" s="396"/>
      <c r="F198" s="396"/>
      <c r="G198" s="396"/>
      <c r="H198" s="396"/>
      <c r="I198" s="396" t="s">
        <v>491</v>
      </c>
      <c r="J198" s="396"/>
      <c r="K198" s="396"/>
      <c r="L198" s="396"/>
      <c r="M198" s="396"/>
      <c r="N198" s="396"/>
      <c r="O198" s="396"/>
      <c r="P198" s="396"/>
      <c r="Q198" s="396"/>
    </row>
    <row r="199" spans="1:17" ht="15" customHeight="1">
      <c r="A199" s="396"/>
      <c r="B199" s="396"/>
      <c r="C199" s="396"/>
      <c r="D199" s="396"/>
      <c r="E199" s="396"/>
      <c r="F199" s="396"/>
      <c r="G199" s="396"/>
      <c r="H199" s="396"/>
      <c r="I199" s="396" t="s">
        <v>492</v>
      </c>
      <c r="J199" s="396"/>
      <c r="K199" s="396"/>
      <c r="L199" s="396"/>
      <c r="M199" s="396"/>
      <c r="N199" s="396"/>
      <c r="O199" s="396"/>
      <c r="P199" s="396"/>
      <c r="Q199" s="396"/>
    </row>
    <row r="200" spans="1:17" ht="15" customHeight="1">
      <c r="A200" s="396"/>
      <c r="B200" s="396"/>
      <c r="C200" s="396"/>
      <c r="D200" s="396"/>
      <c r="E200" s="396"/>
      <c r="F200" s="396"/>
      <c r="G200" s="396"/>
      <c r="H200" s="396"/>
      <c r="I200" s="396" t="s">
        <v>493</v>
      </c>
      <c r="J200" s="396"/>
      <c r="K200" s="396"/>
      <c r="L200" s="396"/>
      <c r="M200" s="396"/>
      <c r="N200" s="396"/>
      <c r="O200" s="396"/>
      <c r="P200" s="396"/>
      <c r="Q200" s="396"/>
    </row>
    <row r="201" spans="1:17" ht="15" customHeight="1">
      <c r="A201" s="396"/>
      <c r="B201" s="396"/>
      <c r="C201" s="396"/>
      <c r="D201" s="396"/>
      <c r="E201" s="396"/>
      <c r="F201" s="396"/>
      <c r="G201" s="396"/>
      <c r="H201" s="396"/>
      <c r="I201" s="396" t="s">
        <v>494</v>
      </c>
      <c r="J201" s="396"/>
      <c r="K201" s="396"/>
      <c r="L201" s="396"/>
      <c r="M201" s="396"/>
      <c r="N201" s="396"/>
      <c r="O201" s="396"/>
      <c r="P201" s="396"/>
      <c r="Q201" s="396"/>
    </row>
    <row r="202" spans="1:17" ht="15" customHeight="1">
      <c r="A202" s="396"/>
      <c r="B202" s="396"/>
      <c r="C202" s="396"/>
      <c r="D202" s="396"/>
      <c r="E202" s="396"/>
      <c r="F202" s="396"/>
      <c r="G202" s="396"/>
      <c r="H202" s="396"/>
      <c r="I202" s="396"/>
      <c r="J202" s="396"/>
      <c r="K202" s="396"/>
      <c r="L202" s="396"/>
      <c r="M202" s="396"/>
      <c r="N202" s="396"/>
      <c r="O202" s="396"/>
      <c r="P202" s="396"/>
      <c r="Q202" s="396"/>
    </row>
    <row r="203" spans="1:17" ht="15" customHeight="1">
      <c r="A203" s="396"/>
      <c r="B203" s="396"/>
      <c r="C203" s="396"/>
      <c r="D203" s="396"/>
      <c r="E203" s="396"/>
      <c r="F203" s="396"/>
      <c r="G203" s="396"/>
      <c r="H203" s="396"/>
      <c r="I203" s="396" t="s">
        <v>501</v>
      </c>
      <c r="J203" s="396"/>
      <c r="K203" s="396"/>
      <c r="L203" s="396"/>
      <c r="M203" s="396"/>
      <c r="N203" s="396"/>
      <c r="O203" s="396"/>
      <c r="P203" s="396"/>
      <c r="Q203" s="396"/>
    </row>
    <row r="204" spans="1:17" ht="15" customHeight="1">
      <c r="A204" s="396"/>
      <c r="B204" s="396"/>
      <c r="C204" s="396"/>
      <c r="D204" s="396"/>
      <c r="E204" s="396"/>
      <c r="F204" s="396"/>
      <c r="G204" s="396"/>
      <c r="H204" s="396"/>
      <c r="I204" s="396" t="s">
        <v>502</v>
      </c>
      <c r="J204" s="396"/>
      <c r="K204" s="396"/>
      <c r="L204" s="396"/>
      <c r="M204" s="396"/>
      <c r="N204" s="396"/>
      <c r="O204" s="396"/>
      <c r="P204" s="396"/>
      <c r="Q204" s="396"/>
    </row>
    <row r="205" spans="1:17" ht="15" customHeight="1">
      <c r="A205" s="396"/>
      <c r="B205" s="396"/>
      <c r="C205" s="396"/>
      <c r="D205" s="396"/>
      <c r="E205" s="396"/>
      <c r="F205" s="396"/>
      <c r="G205" s="396"/>
      <c r="H205" s="396"/>
      <c r="I205" s="396"/>
      <c r="J205" s="396"/>
      <c r="K205" s="396"/>
      <c r="L205" s="396"/>
      <c r="M205" s="396"/>
      <c r="N205" s="396"/>
      <c r="O205" s="396"/>
      <c r="P205" s="396"/>
      <c r="Q205" s="396"/>
    </row>
    <row r="206" spans="1:17" ht="15" customHeight="1">
      <c r="A206" s="396"/>
      <c r="B206" s="396"/>
      <c r="C206" s="396"/>
      <c r="D206" s="396"/>
      <c r="E206" s="396"/>
      <c r="F206" s="396"/>
      <c r="G206" s="396"/>
      <c r="H206" s="396"/>
      <c r="I206" s="396" t="s">
        <v>503</v>
      </c>
      <c r="J206" s="396"/>
      <c r="K206" s="396"/>
      <c r="L206" s="396"/>
      <c r="M206" s="396"/>
      <c r="N206" s="396"/>
      <c r="O206" s="396"/>
      <c r="P206" s="396"/>
      <c r="Q206" s="396"/>
    </row>
    <row r="207" spans="1:17" ht="15" customHeight="1">
      <c r="A207" s="396"/>
      <c r="B207" s="396"/>
      <c r="C207" s="396"/>
      <c r="D207" s="396"/>
      <c r="E207" s="396"/>
      <c r="F207" s="396"/>
      <c r="G207" s="396"/>
      <c r="H207" s="396"/>
      <c r="I207" s="396" t="s">
        <v>504</v>
      </c>
      <c r="J207" s="396"/>
      <c r="K207" s="396"/>
      <c r="L207" s="396"/>
      <c r="M207" s="396"/>
      <c r="N207" s="396"/>
      <c r="O207" s="396"/>
      <c r="P207" s="396"/>
      <c r="Q207" s="396"/>
    </row>
    <row r="208" spans="1:17" ht="15" customHeight="1">
      <c r="A208" s="396"/>
      <c r="B208" s="396"/>
      <c r="C208" s="396"/>
      <c r="D208" s="396"/>
      <c r="E208" s="396"/>
      <c r="F208" s="396"/>
      <c r="G208" s="396"/>
      <c r="H208" s="396"/>
      <c r="I208" s="396" t="s">
        <v>505</v>
      </c>
      <c r="J208" s="396"/>
      <c r="K208" s="396"/>
      <c r="L208" s="396"/>
      <c r="M208" s="396"/>
      <c r="N208" s="396"/>
      <c r="O208" s="396"/>
      <c r="P208" s="396"/>
      <c r="Q208" s="396"/>
    </row>
    <row r="209" spans="1:17" ht="15" customHeight="1">
      <c r="A209" s="396"/>
      <c r="B209" s="396"/>
      <c r="C209" s="396"/>
      <c r="D209" s="396"/>
      <c r="E209" s="396"/>
      <c r="F209" s="396"/>
      <c r="G209" s="396"/>
      <c r="H209" s="396"/>
      <c r="I209" s="396" t="s">
        <v>506</v>
      </c>
      <c r="J209" s="396"/>
      <c r="K209" s="396"/>
      <c r="L209" s="396"/>
      <c r="M209" s="396"/>
      <c r="N209" s="396"/>
      <c r="O209" s="396"/>
      <c r="P209" s="396"/>
      <c r="Q209" s="396"/>
    </row>
    <row r="210" spans="1:17" ht="15" customHeight="1">
      <c r="A210" s="396"/>
      <c r="B210" s="396"/>
      <c r="C210" s="396"/>
      <c r="D210" s="396"/>
      <c r="E210" s="396"/>
      <c r="F210" s="396"/>
      <c r="G210" s="396"/>
      <c r="H210" s="396"/>
      <c r="I210" s="396" t="s">
        <v>507</v>
      </c>
      <c r="J210" s="396"/>
      <c r="K210" s="396"/>
      <c r="L210" s="396"/>
      <c r="M210" s="396"/>
      <c r="N210" s="396"/>
      <c r="O210" s="396"/>
      <c r="P210" s="396"/>
      <c r="Q210" s="396"/>
    </row>
    <row r="211" spans="1:17" ht="15" customHeight="1">
      <c r="A211" s="396"/>
      <c r="B211" s="396"/>
      <c r="C211" s="396"/>
      <c r="D211" s="396"/>
      <c r="E211" s="396"/>
      <c r="F211" s="396"/>
      <c r="G211" s="396"/>
      <c r="H211" s="396"/>
      <c r="I211" s="396" t="s">
        <v>508</v>
      </c>
      <c r="J211" s="396"/>
      <c r="K211" s="396"/>
      <c r="L211" s="396"/>
      <c r="M211" s="396"/>
      <c r="N211" s="396"/>
      <c r="O211" s="396"/>
      <c r="P211" s="396"/>
      <c r="Q211" s="396"/>
    </row>
    <row r="212" spans="1:17" ht="15" customHeight="1">
      <c r="A212" s="396"/>
      <c r="B212" s="396"/>
      <c r="C212" s="396"/>
      <c r="D212" s="396"/>
      <c r="E212" s="396"/>
      <c r="F212" s="396"/>
      <c r="G212" s="396"/>
      <c r="H212" s="396"/>
      <c r="I212" s="396" t="s">
        <v>509</v>
      </c>
      <c r="J212" s="396"/>
      <c r="K212" s="396"/>
      <c r="L212" s="396"/>
      <c r="M212" s="396"/>
      <c r="N212" s="396"/>
      <c r="O212" s="396"/>
      <c r="P212" s="396"/>
      <c r="Q212" s="396"/>
    </row>
    <row r="213" spans="1:17" ht="15" customHeight="1">
      <c r="A213" s="396"/>
      <c r="B213" s="396"/>
      <c r="C213" s="396"/>
      <c r="D213" s="396"/>
      <c r="E213" s="396"/>
      <c r="F213" s="396"/>
      <c r="G213" s="396"/>
      <c r="H213" s="396"/>
      <c r="I213" s="396" t="s">
        <v>510</v>
      </c>
      <c r="J213" s="396"/>
      <c r="K213" s="396"/>
      <c r="L213" s="396"/>
      <c r="M213" s="396"/>
      <c r="N213" s="396"/>
      <c r="O213" s="396"/>
      <c r="P213" s="396"/>
      <c r="Q213" s="396"/>
    </row>
    <row r="214" spans="1:17" ht="15" customHeight="1">
      <c r="A214" s="396"/>
      <c r="B214" s="396"/>
      <c r="C214" s="396"/>
      <c r="D214" s="396"/>
      <c r="E214" s="396"/>
      <c r="F214" s="396"/>
      <c r="G214" s="396"/>
      <c r="H214" s="396"/>
      <c r="I214" s="396"/>
      <c r="J214" s="396"/>
      <c r="K214" s="396"/>
      <c r="L214" s="396"/>
      <c r="M214" s="396"/>
      <c r="N214" s="396"/>
      <c r="O214" s="396"/>
      <c r="P214" s="396"/>
      <c r="Q214" s="396"/>
    </row>
    <row r="215" spans="1:17" ht="15" customHeight="1">
      <c r="A215" s="396"/>
      <c r="B215" s="396"/>
      <c r="C215" s="396" t="s">
        <v>692</v>
      </c>
      <c r="D215" s="396"/>
      <c r="E215" s="396"/>
      <c r="F215" s="396"/>
      <c r="G215" s="396"/>
      <c r="H215" s="396"/>
      <c r="I215" s="396"/>
      <c r="J215" s="396"/>
      <c r="K215" s="396"/>
      <c r="L215" s="396"/>
      <c r="M215" s="396"/>
      <c r="N215" s="396"/>
      <c r="O215" s="396"/>
      <c r="P215" s="396"/>
      <c r="Q215" s="396"/>
    </row>
    <row r="216" spans="1:17" ht="15" customHeight="1">
      <c r="A216" s="396"/>
      <c r="B216" s="396"/>
      <c r="C216" s="396" t="s">
        <v>693</v>
      </c>
      <c r="D216" s="396"/>
      <c r="E216" s="396"/>
      <c r="F216" s="396"/>
      <c r="G216" s="396"/>
      <c r="H216" s="396"/>
      <c r="I216" s="396"/>
      <c r="J216" s="396"/>
      <c r="K216" s="396"/>
      <c r="L216" s="396"/>
      <c r="M216" s="396"/>
      <c r="N216" s="396"/>
      <c r="O216" s="396"/>
      <c r="P216" s="396"/>
      <c r="Q216" s="396"/>
    </row>
    <row r="217" spans="1:17" ht="15" customHeight="1">
      <c r="A217" s="396"/>
      <c r="B217" s="396"/>
      <c r="C217" s="396" t="s">
        <v>694</v>
      </c>
      <c r="D217" s="396"/>
      <c r="E217" s="396"/>
      <c r="F217" s="396"/>
      <c r="G217" s="396"/>
      <c r="H217" s="396"/>
      <c r="I217" s="396"/>
      <c r="J217" s="396"/>
      <c r="K217" s="396"/>
      <c r="L217" s="396"/>
      <c r="M217" s="396"/>
      <c r="N217" s="396"/>
      <c r="O217" s="396"/>
      <c r="P217" s="396"/>
      <c r="Q217" s="396"/>
    </row>
    <row r="218" spans="1:17" ht="15" customHeight="1">
      <c r="A218" s="396"/>
      <c r="B218" s="396"/>
      <c r="C218" s="396"/>
      <c r="D218" s="396"/>
      <c r="E218" s="396"/>
      <c r="F218" s="396"/>
      <c r="G218" s="396"/>
      <c r="H218" s="396"/>
      <c r="I218" s="396"/>
      <c r="J218" s="396"/>
      <c r="K218" s="396"/>
      <c r="L218" s="396"/>
      <c r="M218" s="396"/>
      <c r="N218" s="396"/>
      <c r="O218" s="396"/>
      <c r="P218" s="396"/>
      <c r="Q218" s="396"/>
    </row>
    <row r="219" spans="1:17" ht="15" customHeight="1">
      <c r="A219" s="396"/>
      <c r="B219" s="396"/>
      <c r="C219" s="396"/>
      <c r="D219" s="396"/>
      <c r="E219" s="396"/>
      <c r="F219" s="396"/>
      <c r="G219" s="396"/>
      <c r="H219" s="396" t="s">
        <v>695</v>
      </c>
      <c r="I219" s="396"/>
      <c r="J219" s="396"/>
      <c r="K219" s="396"/>
      <c r="L219" s="396"/>
      <c r="M219" s="396"/>
      <c r="N219" s="396"/>
      <c r="O219" s="396"/>
      <c r="P219" s="396"/>
      <c r="Q219" s="396"/>
    </row>
    <row r="220" spans="1:17">
      <c r="A220" s="396"/>
      <c r="B220" s="396"/>
      <c r="C220" s="396"/>
      <c r="D220" s="396"/>
      <c r="E220" s="396"/>
      <c r="F220" s="396"/>
      <c r="G220" s="396"/>
      <c r="H220" s="396" t="s">
        <v>696</v>
      </c>
      <c r="I220" s="396"/>
      <c r="J220" s="396"/>
      <c r="K220" s="396"/>
      <c r="L220" s="396"/>
      <c r="M220" s="396"/>
      <c r="N220" s="396"/>
      <c r="O220" s="396"/>
      <c r="P220" s="396"/>
      <c r="Q220" s="396"/>
    </row>
    <row r="221" spans="1:17">
      <c r="A221" s="396"/>
      <c r="B221" s="396"/>
      <c r="C221" s="396"/>
      <c r="D221" s="396"/>
      <c r="E221" s="396"/>
      <c r="F221" s="396"/>
      <c r="G221" s="396"/>
      <c r="H221" s="396" t="s">
        <v>697</v>
      </c>
      <c r="I221" s="396"/>
      <c r="J221" s="396"/>
      <c r="K221" s="396"/>
      <c r="L221" s="396"/>
      <c r="M221" s="396"/>
      <c r="N221" s="396"/>
      <c r="O221" s="396"/>
      <c r="P221" s="396"/>
      <c r="Q221" s="396"/>
    </row>
    <row r="222" spans="1:17">
      <c r="A222" s="396"/>
      <c r="B222" s="396"/>
      <c r="C222" s="396"/>
      <c r="D222" s="396"/>
      <c r="E222" s="396"/>
      <c r="F222" s="396"/>
      <c r="G222" s="396"/>
      <c r="H222" s="396" t="s">
        <v>698</v>
      </c>
      <c r="I222" s="396"/>
      <c r="J222" s="396"/>
      <c r="K222" s="396"/>
      <c r="L222" s="396"/>
      <c r="M222" s="396"/>
      <c r="N222" s="396"/>
      <c r="O222" s="396"/>
      <c r="P222" s="396"/>
      <c r="Q222" s="396"/>
    </row>
    <row r="223" spans="1:17">
      <c r="A223" s="396"/>
      <c r="B223" s="396"/>
      <c r="C223" s="396"/>
      <c r="D223" s="396"/>
      <c r="E223" s="396"/>
      <c r="F223" s="396"/>
      <c r="G223" s="396"/>
      <c r="H223" s="396" t="s">
        <v>699</v>
      </c>
      <c r="I223" s="396"/>
      <c r="J223" s="396"/>
      <c r="K223" s="396"/>
      <c r="L223" s="396"/>
      <c r="M223" s="396"/>
      <c r="N223" s="396"/>
      <c r="O223" s="396"/>
      <c r="P223" s="396"/>
      <c r="Q223" s="396"/>
    </row>
    <row r="224" spans="1:17">
      <c r="A224" s="396"/>
      <c r="B224" s="396"/>
      <c r="C224" s="396"/>
      <c r="D224" s="396"/>
      <c r="E224" s="396"/>
      <c r="F224" s="396"/>
      <c r="G224" s="396"/>
      <c r="H224" s="396" t="s">
        <v>700</v>
      </c>
      <c r="I224" s="396"/>
      <c r="J224" s="396"/>
      <c r="K224" s="396"/>
      <c r="L224" s="396"/>
      <c r="M224" s="396"/>
      <c r="N224" s="396"/>
      <c r="O224" s="396"/>
      <c r="P224" s="396"/>
      <c r="Q224" s="396"/>
    </row>
    <row r="225" spans="1:17">
      <c r="A225" s="396"/>
      <c r="B225" s="396"/>
      <c r="C225" s="396"/>
      <c r="D225" s="396"/>
      <c r="E225" s="396"/>
      <c r="F225" s="396"/>
      <c r="G225" s="396"/>
      <c r="H225" s="396"/>
      <c r="I225" s="396"/>
      <c r="J225" s="396"/>
      <c r="K225" s="396"/>
      <c r="L225" s="396"/>
      <c r="M225" s="396"/>
      <c r="N225" s="396"/>
      <c r="O225" s="396"/>
      <c r="P225" s="396"/>
      <c r="Q225" s="396"/>
    </row>
    <row r="226" spans="1:17">
      <c r="A226" s="396"/>
      <c r="B226" s="396"/>
      <c r="C226" s="396"/>
      <c r="D226" s="396"/>
      <c r="E226" s="396"/>
      <c r="F226" s="396"/>
      <c r="G226" s="396"/>
      <c r="H226" s="396"/>
      <c r="I226" s="396"/>
      <c r="J226" s="396"/>
      <c r="K226" s="396"/>
      <c r="L226" s="396"/>
      <c r="M226" s="396"/>
      <c r="N226" s="396"/>
      <c r="O226" s="396"/>
      <c r="P226" s="396"/>
      <c r="Q226" s="396"/>
    </row>
    <row r="227" spans="1:17">
      <c r="A227" s="396"/>
      <c r="B227" s="396"/>
      <c r="C227" s="396"/>
      <c r="D227" s="396"/>
      <c r="E227" s="396"/>
      <c r="F227" s="396"/>
      <c r="G227" s="396"/>
      <c r="H227" s="396" t="s">
        <v>701</v>
      </c>
      <c r="I227" s="396"/>
      <c r="J227" s="396"/>
      <c r="K227" s="396"/>
      <c r="L227" s="396"/>
      <c r="M227" s="396"/>
      <c r="N227" s="396"/>
      <c r="O227" s="396"/>
      <c r="P227" s="396"/>
      <c r="Q227" s="396"/>
    </row>
    <row r="228" spans="1:17">
      <c r="A228" s="396"/>
      <c r="B228" s="396"/>
      <c r="C228" s="396"/>
      <c r="D228" s="396"/>
      <c r="E228" s="396"/>
      <c r="F228" s="396"/>
      <c r="G228" s="396"/>
      <c r="H228" s="396" t="s">
        <v>702</v>
      </c>
      <c r="I228" s="396"/>
      <c r="J228" s="396"/>
      <c r="K228" s="396"/>
      <c r="L228" s="396"/>
      <c r="M228" s="396"/>
      <c r="N228" s="396"/>
      <c r="O228" s="396"/>
      <c r="P228" s="396"/>
      <c r="Q228" s="396"/>
    </row>
    <row r="229" spans="1:17">
      <c r="A229" s="396"/>
      <c r="B229" s="396"/>
      <c r="C229" s="396"/>
      <c r="D229" s="396"/>
      <c r="E229" s="396"/>
      <c r="F229" s="396"/>
      <c r="G229" s="396"/>
      <c r="H229" s="396" t="s">
        <v>703</v>
      </c>
      <c r="I229" s="396"/>
      <c r="J229" s="396"/>
      <c r="K229" s="396"/>
      <c r="L229" s="396"/>
      <c r="M229" s="396"/>
      <c r="N229" s="396"/>
      <c r="O229" s="396"/>
      <c r="P229" s="396"/>
      <c r="Q229" s="396"/>
    </row>
    <row r="230" spans="1:17">
      <c r="A230" s="396"/>
      <c r="B230" s="396"/>
      <c r="C230" s="396"/>
      <c r="D230" s="396"/>
      <c r="E230" s="396"/>
      <c r="F230" s="396"/>
      <c r="G230" s="396"/>
      <c r="H230" s="396" t="s">
        <v>704</v>
      </c>
      <c r="I230" s="396"/>
      <c r="J230" s="396"/>
      <c r="K230" s="396"/>
      <c r="L230" s="396"/>
      <c r="M230" s="396"/>
      <c r="N230" s="396"/>
      <c r="O230" s="396"/>
      <c r="P230" s="396"/>
      <c r="Q230" s="396"/>
    </row>
    <row r="231" spans="1:17">
      <c r="A231" s="396"/>
      <c r="B231" s="396"/>
      <c r="C231" s="396"/>
      <c r="D231" s="396"/>
      <c r="E231" s="396"/>
      <c r="F231" s="396"/>
      <c r="G231" s="396"/>
      <c r="H231" s="396" t="s">
        <v>705</v>
      </c>
      <c r="I231" s="396"/>
      <c r="J231" s="396"/>
      <c r="K231" s="396"/>
      <c r="L231" s="396"/>
      <c r="M231" s="396"/>
      <c r="N231" s="396"/>
      <c r="O231" s="396"/>
      <c r="P231" s="396"/>
      <c r="Q231" s="396"/>
    </row>
    <row r="232" spans="1:17">
      <c r="A232" s="396"/>
      <c r="B232" s="396"/>
      <c r="C232" s="396"/>
      <c r="D232" s="396"/>
      <c r="E232" s="396"/>
      <c r="F232" s="396"/>
      <c r="G232" s="396"/>
      <c r="H232" s="396" t="s">
        <v>711</v>
      </c>
      <c r="I232" s="396"/>
      <c r="J232" s="396"/>
      <c r="K232" s="396"/>
      <c r="L232" s="396"/>
      <c r="M232" s="396"/>
      <c r="N232" s="396"/>
      <c r="O232" s="396"/>
      <c r="P232" s="396"/>
      <c r="Q232" s="396"/>
    </row>
    <row r="233" spans="1:17">
      <c r="A233" s="396"/>
      <c r="B233" s="396"/>
      <c r="C233" s="396"/>
      <c r="D233" s="396"/>
      <c r="E233" s="396"/>
      <c r="F233" s="396"/>
      <c r="G233" s="396"/>
      <c r="H233" s="396" t="s">
        <v>712</v>
      </c>
      <c r="I233" s="396"/>
      <c r="J233" s="396"/>
      <c r="K233" s="396"/>
      <c r="L233" s="396"/>
      <c r="M233" s="396"/>
      <c r="N233" s="396"/>
      <c r="O233" s="396"/>
      <c r="P233" s="396"/>
      <c r="Q233" s="396"/>
    </row>
    <row r="234" spans="1:17">
      <c r="A234" s="396"/>
      <c r="B234" s="396"/>
      <c r="C234" s="396"/>
      <c r="D234" s="396"/>
      <c r="E234" s="396"/>
      <c r="F234" s="396"/>
      <c r="G234" s="396"/>
      <c r="H234" s="396" t="s">
        <v>713</v>
      </c>
      <c r="I234" s="396"/>
      <c r="J234" s="396"/>
      <c r="K234" s="396"/>
      <c r="L234" s="396"/>
      <c r="M234" s="396"/>
      <c r="N234" s="396"/>
      <c r="O234" s="396"/>
      <c r="P234" s="396"/>
      <c r="Q234" s="396"/>
    </row>
    <row r="235" spans="1:17">
      <c r="A235" s="396"/>
      <c r="B235" s="396"/>
      <c r="C235" s="396"/>
      <c r="D235" s="396"/>
      <c r="E235" s="396"/>
      <c r="F235" s="396"/>
      <c r="G235" s="396"/>
      <c r="H235" s="396" t="s">
        <v>706</v>
      </c>
      <c r="I235" s="396"/>
      <c r="J235" s="396"/>
      <c r="K235" s="396"/>
      <c r="L235" s="396"/>
      <c r="M235" s="396"/>
      <c r="N235" s="396"/>
      <c r="O235" s="396"/>
      <c r="P235" s="396"/>
      <c r="Q235" s="396"/>
    </row>
    <row r="236" spans="1:17">
      <c r="A236" s="396"/>
      <c r="B236" s="396"/>
      <c r="C236" s="396"/>
      <c r="D236" s="396"/>
      <c r="E236" s="396"/>
      <c r="F236" s="396"/>
      <c r="G236" s="396"/>
      <c r="H236" s="396" t="s">
        <v>715</v>
      </c>
      <c r="I236" s="396"/>
      <c r="J236" s="396"/>
      <c r="K236" s="396"/>
      <c r="L236" s="396"/>
      <c r="M236" s="396"/>
      <c r="N236" s="396"/>
      <c r="O236" s="396"/>
      <c r="P236" s="396"/>
      <c r="Q236" s="396"/>
    </row>
    <row r="237" spans="1:17">
      <c r="A237" s="396"/>
      <c r="B237" s="396"/>
      <c r="C237" s="396"/>
      <c r="D237" s="396"/>
      <c r="E237" s="396"/>
      <c r="F237" s="396"/>
      <c r="G237" s="396"/>
      <c r="H237" s="396" t="s">
        <v>717</v>
      </c>
      <c r="I237" s="396"/>
      <c r="J237" s="396"/>
      <c r="K237" s="396"/>
      <c r="L237" s="396"/>
      <c r="M237" s="396"/>
      <c r="N237" s="396"/>
      <c r="O237" s="396"/>
      <c r="P237" s="396"/>
      <c r="Q237" s="396"/>
    </row>
    <row r="238" spans="1:17">
      <c r="A238" s="396"/>
      <c r="B238" s="396"/>
      <c r="C238" s="396"/>
      <c r="D238" s="396"/>
      <c r="E238" s="396"/>
      <c r="F238" s="396"/>
      <c r="G238" s="396"/>
      <c r="H238" s="396" t="s">
        <v>716</v>
      </c>
      <c r="I238" s="396"/>
      <c r="J238" s="396"/>
      <c r="K238" s="396"/>
      <c r="L238" s="396"/>
      <c r="M238" s="396"/>
      <c r="N238" s="396"/>
      <c r="O238" s="396"/>
      <c r="P238" s="396"/>
      <c r="Q238" s="396"/>
    </row>
    <row r="239" spans="1:17">
      <c r="A239" s="396"/>
      <c r="B239" s="396"/>
      <c r="C239" s="396"/>
      <c r="D239" s="396"/>
      <c r="E239" s="396"/>
      <c r="F239" s="396"/>
      <c r="G239" s="396"/>
      <c r="H239" s="396"/>
      <c r="I239" s="396"/>
      <c r="J239" s="396"/>
      <c r="K239" s="396"/>
      <c r="L239" s="396"/>
      <c r="M239" s="396"/>
      <c r="N239" s="396"/>
      <c r="O239" s="396"/>
      <c r="P239" s="396"/>
      <c r="Q239" s="396"/>
    </row>
    <row r="240" spans="1:17">
      <c r="A240" s="396"/>
      <c r="B240" s="396"/>
      <c r="C240" s="396"/>
      <c r="D240" s="396" t="s">
        <v>714</v>
      </c>
      <c r="E240" s="396"/>
      <c r="F240" s="396"/>
      <c r="G240" s="396"/>
      <c r="H240" s="396"/>
      <c r="I240" s="396"/>
      <c r="J240" s="396"/>
      <c r="K240" s="396"/>
      <c r="L240" s="396"/>
      <c r="M240" s="396"/>
      <c r="N240" s="396"/>
      <c r="O240" s="396"/>
      <c r="P240" s="396"/>
      <c r="Q240" s="396"/>
    </row>
    <row r="241" spans="1:17">
      <c r="A241" s="396"/>
      <c r="B241" s="396"/>
      <c r="C241" s="396"/>
      <c r="D241" s="396" t="s">
        <v>600</v>
      </c>
      <c r="E241" s="396"/>
      <c r="F241" s="396"/>
      <c r="G241" s="396"/>
      <c r="H241" s="396"/>
      <c r="I241" s="396"/>
      <c r="J241" s="396"/>
      <c r="K241" s="396"/>
      <c r="L241" s="396"/>
      <c r="M241" s="396"/>
      <c r="N241" s="396"/>
      <c r="O241" s="396"/>
      <c r="P241" s="396"/>
      <c r="Q241" s="396"/>
    </row>
    <row r="242" spans="1:17">
      <c r="A242" s="396"/>
      <c r="B242" s="396"/>
      <c r="C242" s="396"/>
      <c r="D242" s="396" t="s">
        <v>707</v>
      </c>
      <c r="E242" s="396"/>
      <c r="F242" s="396"/>
      <c r="G242" s="396"/>
      <c r="H242" s="396"/>
      <c r="I242" s="396"/>
      <c r="J242" s="396"/>
      <c r="K242" s="396"/>
      <c r="L242" s="396"/>
      <c r="M242" s="396"/>
      <c r="N242" s="396"/>
      <c r="O242" s="396"/>
      <c r="P242" s="396"/>
      <c r="Q242" s="396"/>
    </row>
    <row r="243" spans="1:17">
      <c r="A243" s="396"/>
      <c r="B243" s="396"/>
      <c r="C243" s="396"/>
      <c r="D243" s="396" t="s">
        <v>708</v>
      </c>
      <c r="E243" s="396"/>
      <c r="F243" s="396"/>
      <c r="G243" s="396"/>
      <c r="H243" s="396"/>
      <c r="I243" s="396"/>
      <c r="J243" s="396"/>
      <c r="K243" s="396"/>
      <c r="L243" s="396"/>
      <c r="M243" s="396"/>
      <c r="N243" s="396"/>
      <c r="O243" s="396"/>
      <c r="P243" s="396"/>
      <c r="Q243" s="396"/>
    </row>
    <row r="244" spans="1:17">
      <c r="A244" s="396"/>
      <c r="B244" s="396"/>
      <c r="C244" s="396"/>
      <c r="D244" s="396" t="s">
        <v>709</v>
      </c>
      <c r="E244" s="396"/>
      <c r="F244" s="396"/>
      <c r="G244" s="396"/>
      <c r="H244" s="396"/>
      <c r="I244" s="396"/>
      <c r="J244" s="396"/>
      <c r="K244" s="396"/>
      <c r="L244" s="396"/>
      <c r="M244" s="396"/>
      <c r="N244" s="396"/>
      <c r="O244" s="396"/>
      <c r="P244" s="396"/>
      <c r="Q244" s="396"/>
    </row>
    <row r="245" spans="1:17">
      <c r="A245" s="396"/>
      <c r="B245" s="396"/>
      <c r="C245" s="396"/>
      <c r="D245" s="396" t="s">
        <v>710</v>
      </c>
      <c r="E245" s="396"/>
      <c r="F245" s="396"/>
      <c r="G245" s="396"/>
      <c r="H245" s="396"/>
      <c r="I245" s="396"/>
      <c r="J245" s="396"/>
      <c r="K245" s="396"/>
      <c r="L245" s="396"/>
      <c r="M245" s="396"/>
      <c r="N245" s="396"/>
      <c r="O245" s="396"/>
      <c r="P245" s="396"/>
      <c r="Q245" s="396"/>
    </row>
    <row r="246" spans="1:17">
      <c r="A246" s="396"/>
      <c r="B246" s="396"/>
      <c r="C246" s="396"/>
      <c r="D246" s="811" t="s">
        <v>601</v>
      </c>
      <c r="E246" s="811"/>
      <c r="F246" s="811"/>
      <c r="G246" s="811"/>
      <c r="H246" s="396"/>
      <c r="I246" s="396"/>
      <c r="J246" s="396"/>
      <c r="K246" s="396"/>
      <c r="L246" s="396"/>
      <c r="M246" s="396"/>
      <c r="N246" s="396"/>
      <c r="O246" s="396"/>
      <c r="P246" s="396"/>
      <c r="Q246" s="396"/>
    </row>
    <row r="247" spans="1:17">
      <c r="A247" s="396"/>
      <c r="B247" s="396"/>
      <c r="C247" s="396"/>
      <c r="D247" s="811" t="s">
        <v>602</v>
      </c>
      <c r="E247" s="811"/>
      <c r="F247" s="811"/>
      <c r="G247" s="811"/>
      <c r="H247" s="396"/>
      <c r="I247" s="396"/>
      <c r="J247" s="396"/>
      <c r="K247" s="396"/>
      <c r="L247" s="396"/>
      <c r="M247" s="396"/>
      <c r="N247" s="396"/>
      <c r="O247" s="396"/>
      <c r="P247" s="396"/>
      <c r="Q247" s="396"/>
    </row>
    <row r="248" spans="1:17">
      <c r="A248" s="396"/>
      <c r="B248" s="396"/>
      <c r="C248" s="396"/>
      <c r="D248" s="396"/>
      <c r="E248" s="396"/>
      <c r="F248" s="396"/>
      <c r="G248" s="396"/>
      <c r="H248" s="396"/>
      <c r="I248" s="396"/>
      <c r="J248" s="396"/>
      <c r="K248" s="396"/>
      <c r="L248" s="396"/>
      <c r="M248" s="396"/>
      <c r="N248" s="396"/>
      <c r="O248" s="396"/>
      <c r="P248" s="396"/>
      <c r="Q248" s="396"/>
    </row>
    <row r="249" spans="1:17">
      <c r="A249" s="396"/>
      <c r="B249" s="396"/>
      <c r="C249" s="396"/>
      <c r="D249" s="396"/>
      <c r="E249" s="396"/>
      <c r="F249" s="396"/>
      <c r="G249" s="396"/>
      <c r="H249" s="396"/>
      <c r="I249" s="396"/>
      <c r="J249" s="396"/>
      <c r="K249" s="396"/>
      <c r="L249" s="396"/>
      <c r="M249" s="396"/>
      <c r="N249" s="396"/>
      <c r="O249" s="396"/>
      <c r="P249" s="396"/>
      <c r="Q249" s="396"/>
    </row>
    <row r="250" spans="1:17">
      <c r="A250" s="396"/>
      <c r="B250" s="396"/>
      <c r="C250" s="396"/>
      <c r="D250" s="396"/>
      <c r="E250" s="396"/>
      <c r="F250" s="396"/>
      <c r="G250" s="396"/>
      <c r="H250" s="396"/>
      <c r="I250" s="396"/>
      <c r="J250" s="396"/>
      <c r="K250" s="396"/>
      <c r="L250" s="396"/>
      <c r="M250" s="396" t="s">
        <v>727</v>
      </c>
      <c r="N250" s="396"/>
      <c r="O250" s="396"/>
      <c r="P250" s="396"/>
      <c r="Q250" s="396"/>
    </row>
    <row r="251" spans="1:17">
      <c r="A251" s="396"/>
      <c r="B251" s="396"/>
      <c r="C251" s="396"/>
      <c r="D251" s="396"/>
      <c r="E251" s="396"/>
      <c r="F251" s="396"/>
      <c r="G251" s="396"/>
      <c r="H251" s="396"/>
      <c r="I251" s="396"/>
      <c r="J251" s="396"/>
      <c r="K251" s="396"/>
      <c r="L251" s="396"/>
      <c r="M251" s="396" t="s">
        <v>728</v>
      </c>
      <c r="N251" s="396"/>
      <c r="O251" s="396"/>
      <c r="P251" s="396"/>
      <c r="Q251" s="396"/>
    </row>
    <row r="252" spans="1:17">
      <c r="A252" s="396"/>
      <c r="B252" s="396"/>
      <c r="C252" s="396"/>
      <c r="D252" s="396"/>
      <c r="E252" s="396"/>
      <c r="F252" s="396"/>
      <c r="G252" s="396"/>
      <c r="H252" s="396"/>
      <c r="I252" s="396"/>
      <c r="J252" s="396"/>
      <c r="K252" s="396"/>
      <c r="L252" s="396"/>
      <c r="M252" s="396" t="s">
        <v>729</v>
      </c>
      <c r="N252" s="396"/>
      <c r="O252" s="396"/>
      <c r="P252" s="396"/>
      <c r="Q252" s="396"/>
    </row>
    <row r="253" spans="1:17">
      <c r="A253" s="396"/>
      <c r="B253" s="396"/>
      <c r="C253" s="396"/>
      <c r="D253" s="396"/>
      <c r="E253" s="396"/>
      <c r="F253" s="396"/>
      <c r="G253" s="396"/>
      <c r="H253" s="396"/>
      <c r="I253" s="396"/>
      <c r="J253" s="396"/>
      <c r="K253" s="396"/>
      <c r="L253" s="396"/>
      <c r="M253" s="396" t="s">
        <v>730</v>
      </c>
      <c r="N253" s="396"/>
      <c r="O253" s="396"/>
      <c r="P253" s="396"/>
      <c r="Q253" s="396"/>
    </row>
    <row r="254" spans="1:17">
      <c r="A254" s="396"/>
      <c r="B254" s="396"/>
      <c r="C254" s="396"/>
      <c r="D254" s="396"/>
      <c r="E254" s="396"/>
      <c r="F254" s="396"/>
      <c r="G254" s="396"/>
      <c r="H254" s="396"/>
      <c r="I254" s="396"/>
      <c r="J254" s="396"/>
      <c r="K254" s="396"/>
      <c r="L254" s="396"/>
      <c r="M254" s="396" t="s">
        <v>731</v>
      </c>
      <c r="N254" s="396"/>
      <c r="O254" s="396"/>
      <c r="P254" s="396"/>
      <c r="Q254" s="396"/>
    </row>
    <row r="255" spans="1:17">
      <c r="A255" s="396"/>
      <c r="B255" s="396"/>
      <c r="C255" s="396"/>
      <c r="D255" s="396"/>
      <c r="E255" s="396"/>
      <c r="F255" s="396"/>
      <c r="G255" s="396"/>
      <c r="H255" s="396"/>
      <c r="I255" s="396"/>
      <c r="J255" s="396"/>
      <c r="K255" s="396"/>
      <c r="L255" s="396"/>
      <c r="M255" s="396"/>
      <c r="N255" s="396"/>
      <c r="O255" s="396"/>
      <c r="P255" s="396"/>
      <c r="Q255" s="396"/>
    </row>
    <row r="256" spans="1:17">
      <c r="A256" s="396"/>
      <c r="B256" s="396"/>
      <c r="C256" s="396"/>
      <c r="D256" s="396"/>
      <c r="E256" s="396"/>
      <c r="F256" s="396"/>
      <c r="G256" s="396"/>
      <c r="H256" s="396"/>
      <c r="I256" s="396"/>
      <c r="J256" s="396"/>
      <c r="K256" s="396"/>
      <c r="L256" s="396"/>
      <c r="M256" s="396"/>
      <c r="N256" s="396"/>
      <c r="O256" s="396"/>
      <c r="P256" s="396"/>
      <c r="Q256" s="396"/>
    </row>
    <row r="257" spans="1:17">
      <c r="A257" s="396"/>
      <c r="B257" s="396"/>
      <c r="C257" s="396"/>
      <c r="D257" s="396"/>
      <c r="E257" s="396"/>
      <c r="F257" s="396"/>
      <c r="G257" s="396"/>
      <c r="H257" s="396"/>
      <c r="I257" s="396"/>
      <c r="J257" s="396"/>
      <c r="K257" s="396"/>
      <c r="L257" s="396"/>
      <c r="M257" s="396"/>
      <c r="N257" s="396"/>
      <c r="O257" s="396"/>
      <c r="P257" s="396"/>
      <c r="Q257" s="396"/>
    </row>
    <row r="258" spans="1:17">
      <c r="A258" s="396"/>
      <c r="B258" s="396"/>
      <c r="C258" s="396"/>
      <c r="D258" s="396"/>
      <c r="E258" s="396"/>
      <c r="F258" s="396"/>
      <c r="G258" s="396"/>
      <c r="H258" s="396"/>
      <c r="I258" s="396"/>
      <c r="J258" s="396"/>
      <c r="K258" s="396"/>
      <c r="L258" s="396"/>
      <c r="M258" s="396"/>
      <c r="N258" s="396"/>
      <c r="O258" s="396"/>
      <c r="P258" s="396"/>
      <c r="Q258" s="396"/>
    </row>
    <row r="259" spans="1:17">
      <c r="A259" s="396"/>
      <c r="B259" s="396"/>
      <c r="C259" s="396"/>
      <c r="D259" s="396"/>
      <c r="E259" s="396"/>
      <c r="F259" s="396"/>
      <c r="G259" s="396"/>
      <c r="H259" s="396"/>
      <c r="I259" s="396"/>
      <c r="J259" s="396"/>
      <c r="K259" s="396"/>
      <c r="L259" s="396"/>
      <c r="M259" s="396"/>
      <c r="N259" s="396"/>
      <c r="O259" s="396"/>
      <c r="P259" s="396"/>
      <c r="Q259" s="396"/>
    </row>
    <row r="260" spans="1:17">
      <c r="A260" s="396"/>
      <c r="B260" s="396"/>
      <c r="C260" s="396"/>
      <c r="D260" s="396"/>
      <c r="E260" s="396"/>
      <c r="F260" s="396"/>
      <c r="G260" s="396"/>
      <c r="H260" s="396"/>
      <c r="I260" s="396"/>
      <c r="J260" s="396"/>
      <c r="K260" s="396"/>
      <c r="L260" s="396"/>
      <c r="M260" s="396"/>
      <c r="N260" s="396"/>
      <c r="O260" s="396"/>
      <c r="P260" s="396"/>
      <c r="Q260" s="396"/>
    </row>
    <row r="261" spans="1:17">
      <c r="A261" s="396"/>
      <c r="B261" s="396"/>
      <c r="C261" s="396"/>
      <c r="D261" s="396"/>
      <c r="E261" s="396"/>
      <c r="F261" s="396"/>
      <c r="G261" s="396"/>
      <c r="H261" s="396"/>
      <c r="I261" s="396"/>
      <c r="J261" s="396"/>
      <c r="K261" s="396"/>
      <c r="L261" s="396"/>
      <c r="M261" s="396"/>
      <c r="N261" s="396"/>
      <c r="O261" s="396"/>
      <c r="P261" s="396"/>
      <c r="Q261" s="396"/>
    </row>
    <row r="262" spans="1:17">
      <c r="A262" s="396"/>
      <c r="B262" s="396"/>
      <c r="C262" s="396"/>
      <c r="D262" s="396"/>
      <c r="E262" s="396"/>
      <c r="F262" s="396"/>
      <c r="G262" s="396"/>
      <c r="H262" s="396"/>
      <c r="I262" s="396"/>
      <c r="J262" s="396"/>
      <c r="K262" s="396"/>
      <c r="L262" s="396"/>
      <c r="M262" s="396"/>
      <c r="N262" s="396"/>
      <c r="O262" s="396"/>
      <c r="P262" s="396"/>
      <c r="Q262" s="396"/>
    </row>
    <row r="263" spans="1:17">
      <c r="A263" s="396"/>
      <c r="B263" s="396"/>
      <c r="C263" s="396"/>
      <c r="D263" s="396"/>
      <c r="E263" s="396"/>
      <c r="F263" s="396"/>
      <c r="G263" s="396"/>
      <c r="H263" s="396"/>
      <c r="I263" s="396"/>
      <c r="J263" s="396"/>
      <c r="K263" s="396"/>
      <c r="L263" s="396"/>
      <c r="M263" s="396"/>
      <c r="N263" s="396"/>
      <c r="O263" s="396"/>
      <c r="P263" s="396"/>
      <c r="Q263" s="396"/>
    </row>
  </sheetData>
  <sheetProtection password="CC51" sheet="1" objects="1" scenarios="1"/>
  <mergeCells count="3">
    <mergeCell ref="J2:O2"/>
    <mergeCell ref="J83:N83"/>
    <mergeCell ref="J87:N87"/>
  </mergeCells>
  <phoneticPr fontId="1"/>
  <pageMargins left="0.36" right="0.2" top="0.32" bottom="0.27" header="0.28000000000000003" footer="0.2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Sheet3">
    <tabColor rgb="FFFFFF00"/>
  </sheetPr>
  <dimension ref="A2:AG235"/>
  <sheetViews>
    <sheetView zoomScaleNormal="100" workbookViewId="0">
      <selection activeCell="B2" sqref="B2"/>
    </sheetView>
  </sheetViews>
  <sheetFormatPr defaultRowHeight="13.5"/>
  <cols>
    <col min="1" max="1" width="2.125" style="105" customWidth="1"/>
    <col min="2" max="2" width="4.125" style="103" customWidth="1"/>
    <col min="3" max="3" width="4.125" style="102" customWidth="1"/>
    <col min="4" max="4" width="5.625" style="102" customWidth="1"/>
    <col min="5" max="5" width="17.125" style="102" customWidth="1"/>
    <col min="6" max="6" width="5.625" style="102" customWidth="1"/>
    <col min="7" max="7" width="17.125" style="102" customWidth="1"/>
    <col min="8" max="9" width="4.625" style="102" customWidth="1"/>
    <col min="10" max="10" width="5.625" style="102" customWidth="1"/>
    <col min="11" max="11" width="17.125" style="102" customWidth="1"/>
    <col min="12" max="12" width="9.625" style="102" customWidth="1"/>
    <col min="13" max="16" width="6.625" style="102" customWidth="1"/>
    <col min="17" max="17" width="8.5" style="103" customWidth="1"/>
    <col min="18" max="18" width="4.625" style="103" customWidth="1"/>
    <col min="19" max="19" width="4.125" style="103" customWidth="1"/>
    <col min="20" max="20" width="5.375" style="103" customWidth="1"/>
    <col min="21" max="21" width="15.625" style="103" customWidth="1"/>
    <col min="22" max="22" width="23.625" style="104" customWidth="1"/>
    <col min="23" max="23" width="1.25" style="104" customWidth="1"/>
    <col min="24" max="24" width="5.125" style="105" customWidth="1"/>
    <col min="25" max="25" width="6.125" style="106" customWidth="1"/>
    <col min="26" max="26" width="22.625" style="107" customWidth="1"/>
    <col min="27" max="27" width="0.875" style="105" customWidth="1"/>
    <col min="28" max="30" width="9" style="105"/>
    <col min="31" max="31" width="5.625" style="108" customWidth="1"/>
    <col min="32" max="32" width="22.625" style="105" customWidth="1"/>
    <col min="33" max="16384" width="9" style="105"/>
  </cols>
  <sheetData>
    <row r="2" spans="2:31" ht="20.25" customHeight="1">
      <c r="B2" s="101" t="s">
        <v>228</v>
      </c>
      <c r="C2" s="101"/>
      <c r="D2" s="101"/>
    </row>
    <row r="3" spans="2:31" ht="5.25" customHeight="1">
      <c r="D3" s="101"/>
    </row>
    <row r="4" spans="2:31" ht="18.75" customHeight="1">
      <c r="B4" s="109" t="s">
        <v>279</v>
      </c>
      <c r="C4" s="101"/>
      <c r="D4" s="101"/>
      <c r="E4" s="101"/>
      <c r="F4" s="101"/>
      <c r="G4" s="101"/>
      <c r="H4" s="101"/>
      <c r="I4" s="101"/>
      <c r="J4" s="101"/>
      <c r="K4" s="101"/>
      <c r="M4" s="101"/>
      <c r="N4" s="101"/>
      <c r="O4" s="101"/>
      <c r="P4" s="101"/>
      <c r="Q4" s="109"/>
      <c r="R4" s="109"/>
      <c r="S4" s="109" t="s">
        <v>280</v>
      </c>
      <c r="T4" s="109"/>
      <c r="U4" s="109"/>
      <c r="V4" s="103"/>
      <c r="W4" s="103"/>
      <c r="Y4" s="110"/>
      <c r="Z4" s="103"/>
    </row>
    <row r="5" spans="2:31" ht="15.75" customHeight="1">
      <c r="B5" s="1080" t="s">
        <v>225</v>
      </c>
      <c r="C5" s="1093" t="s">
        <v>174</v>
      </c>
      <c r="D5" s="1092" t="s">
        <v>223</v>
      </c>
      <c r="E5" s="1080" t="s">
        <v>224</v>
      </c>
      <c r="F5" s="1058" t="s">
        <v>290</v>
      </c>
      <c r="G5" s="1059"/>
      <c r="H5" s="1059"/>
      <c r="I5" s="1059"/>
      <c r="J5" s="1059"/>
      <c r="K5" s="1059"/>
      <c r="L5" s="1060"/>
      <c r="M5" s="1127" t="s">
        <v>321</v>
      </c>
      <c r="N5" s="1128"/>
      <c r="O5" s="1129"/>
      <c r="P5" s="1130" t="s">
        <v>366</v>
      </c>
      <c r="Q5" s="1131"/>
      <c r="R5" s="111"/>
      <c r="S5" s="1080" t="s">
        <v>225</v>
      </c>
      <c r="T5" s="1092" t="s">
        <v>223</v>
      </c>
      <c r="U5" s="1080" t="s">
        <v>224</v>
      </c>
      <c r="V5" s="1124" t="s">
        <v>330</v>
      </c>
      <c r="W5" s="112"/>
      <c r="Y5" s="110"/>
      <c r="Z5" s="103"/>
    </row>
    <row r="6" spans="2:31" ht="15.75" customHeight="1" thickBot="1">
      <c r="B6" s="1081"/>
      <c r="C6" s="1094"/>
      <c r="D6" s="1081"/>
      <c r="E6" s="1081"/>
      <c r="F6" s="1061"/>
      <c r="G6" s="1062"/>
      <c r="H6" s="1062"/>
      <c r="I6" s="1062"/>
      <c r="J6" s="1062"/>
      <c r="K6" s="1062"/>
      <c r="L6" s="1063"/>
      <c r="M6" s="113" t="s">
        <v>316</v>
      </c>
      <c r="N6" s="113" t="s">
        <v>317</v>
      </c>
      <c r="O6" s="113" t="s">
        <v>318</v>
      </c>
      <c r="P6" s="113" t="s">
        <v>316</v>
      </c>
      <c r="Q6" s="114" t="s">
        <v>327</v>
      </c>
      <c r="R6" s="111"/>
      <c r="S6" s="1081"/>
      <c r="T6" s="1081"/>
      <c r="U6" s="1081"/>
      <c r="V6" s="1125"/>
      <c r="W6" s="107"/>
      <c r="X6" s="115"/>
      <c r="Z6" s="103"/>
    </row>
    <row r="7" spans="2:31" ht="15.75" customHeight="1" thickTop="1">
      <c r="B7" s="1082" t="s">
        <v>197</v>
      </c>
      <c r="C7" s="1095">
        <v>1</v>
      </c>
      <c r="D7" s="116">
        <v>152</v>
      </c>
      <c r="E7" s="117" t="s">
        <v>285</v>
      </c>
      <c r="F7" s="1134" t="s">
        <v>296</v>
      </c>
      <c r="G7" s="1135"/>
      <c r="H7" s="1135"/>
      <c r="I7" s="1135"/>
      <c r="J7" s="1135"/>
      <c r="K7" s="1135"/>
      <c r="L7" s="1136"/>
      <c r="M7" s="118" t="s">
        <v>319</v>
      </c>
      <c r="N7" s="119" t="s">
        <v>320</v>
      </c>
      <c r="O7" s="120"/>
      <c r="P7" s="121" t="s">
        <v>326</v>
      </c>
      <c r="Q7" s="121" t="s">
        <v>328</v>
      </c>
      <c r="R7" s="122"/>
      <c r="S7" s="1132" t="s">
        <v>278</v>
      </c>
      <c r="T7" s="277">
        <v>111</v>
      </c>
      <c r="U7" s="278" t="s">
        <v>4</v>
      </c>
      <c r="V7" s="123" t="s">
        <v>332</v>
      </c>
      <c r="W7" s="115"/>
      <c r="X7" s="106"/>
      <c r="Y7" s="107"/>
      <c r="Z7" s="105"/>
      <c r="AD7" s="108"/>
      <c r="AE7" s="105"/>
    </row>
    <row r="8" spans="2:31" ht="15.75" customHeight="1">
      <c r="B8" s="1083"/>
      <c r="C8" s="1086"/>
      <c r="D8" s="124">
        <v>612</v>
      </c>
      <c r="E8" s="117" t="s">
        <v>597</v>
      </c>
      <c r="F8" s="1065" t="s">
        <v>596</v>
      </c>
      <c r="G8" s="1066"/>
      <c r="H8" s="1066"/>
      <c r="I8" s="1066"/>
      <c r="J8" s="1066"/>
      <c r="K8" s="1066"/>
      <c r="L8" s="1067"/>
      <c r="M8" s="125"/>
      <c r="N8" s="126" t="s">
        <v>320</v>
      </c>
      <c r="O8" s="125"/>
      <c r="P8" s="127" t="s">
        <v>319</v>
      </c>
      <c r="Q8" s="127" t="s">
        <v>319</v>
      </c>
      <c r="R8" s="122"/>
      <c r="S8" s="1054"/>
      <c r="T8" s="281">
        <v>121</v>
      </c>
      <c r="U8" s="132" t="s">
        <v>94</v>
      </c>
      <c r="V8" s="128" t="s">
        <v>331</v>
      </c>
      <c r="W8" s="115"/>
      <c r="X8" s="106"/>
      <c r="Y8" s="107"/>
      <c r="Z8" s="105"/>
      <c r="AD8" s="108"/>
      <c r="AE8" s="105"/>
    </row>
    <row r="9" spans="2:31" ht="15.75" customHeight="1">
      <c r="B9" s="1083"/>
      <c r="C9" s="1086"/>
      <c r="D9" s="541">
        <v>613</v>
      </c>
      <c r="E9" s="130" t="s">
        <v>598</v>
      </c>
      <c r="F9" s="1065" t="s">
        <v>596</v>
      </c>
      <c r="G9" s="1066"/>
      <c r="H9" s="1066"/>
      <c r="I9" s="1066"/>
      <c r="J9" s="1066"/>
      <c r="K9" s="1066"/>
      <c r="L9" s="1067"/>
      <c r="M9" s="125"/>
      <c r="N9" s="126" t="s">
        <v>320</v>
      </c>
      <c r="O9" s="125"/>
      <c r="P9" s="127" t="s">
        <v>319</v>
      </c>
      <c r="Q9" s="127" t="s">
        <v>319</v>
      </c>
      <c r="R9" s="122"/>
      <c r="S9" s="1054"/>
      <c r="T9" s="713" t="s">
        <v>550</v>
      </c>
      <c r="U9" s="132" t="s">
        <v>535</v>
      </c>
      <c r="V9" s="128" t="s">
        <v>551</v>
      </c>
      <c r="W9" s="115"/>
      <c r="X9" s="106"/>
      <c r="Y9" s="107"/>
      <c r="Z9" s="105"/>
      <c r="AD9" s="108"/>
      <c r="AE9" s="105"/>
    </row>
    <row r="10" spans="2:31" ht="15.75" customHeight="1">
      <c r="B10" s="1083"/>
      <c r="C10" s="1086"/>
      <c r="D10" s="129">
        <v>621</v>
      </c>
      <c r="E10" s="130" t="s">
        <v>221</v>
      </c>
      <c r="F10" s="1065" t="s">
        <v>291</v>
      </c>
      <c r="G10" s="1066"/>
      <c r="H10" s="1066"/>
      <c r="I10" s="1066"/>
      <c r="J10" s="1066"/>
      <c r="K10" s="1066"/>
      <c r="L10" s="1067"/>
      <c r="M10" s="125"/>
      <c r="N10" s="126" t="s">
        <v>320</v>
      </c>
      <c r="O10" s="125"/>
      <c r="P10" s="125"/>
      <c r="Q10" s="125"/>
      <c r="R10" s="122"/>
      <c r="S10" s="1054"/>
      <c r="T10" s="281">
        <v>141</v>
      </c>
      <c r="U10" s="132" t="s">
        <v>96</v>
      </c>
      <c r="V10" s="128"/>
      <c r="W10" s="115"/>
      <c r="X10" s="106"/>
      <c r="Y10" s="107"/>
      <c r="Z10" s="105"/>
      <c r="AD10" s="108"/>
      <c r="AE10" s="105"/>
    </row>
    <row r="11" spans="2:31" ht="15.75" customHeight="1">
      <c r="B11" s="1084"/>
      <c r="C11" s="1087"/>
      <c r="D11" s="133">
        <v>914</v>
      </c>
      <c r="E11" s="134" t="s">
        <v>222</v>
      </c>
      <c r="F11" s="1071" t="s">
        <v>292</v>
      </c>
      <c r="G11" s="1072"/>
      <c r="H11" s="1072"/>
      <c r="I11" s="1072"/>
      <c r="J11" s="1072"/>
      <c r="K11" s="1072"/>
      <c r="L11" s="1073"/>
      <c r="M11" s="135"/>
      <c r="N11" s="136" t="s">
        <v>320</v>
      </c>
      <c r="O11" s="135"/>
      <c r="P11" s="135"/>
      <c r="Q11" s="135"/>
      <c r="R11" s="122"/>
      <c r="S11" s="1054"/>
      <c r="T11" s="281">
        <v>151</v>
      </c>
      <c r="U11" s="132" t="s">
        <v>258</v>
      </c>
      <c r="V11" s="128" t="s">
        <v>722</v>
      </c>
      <c r="W11" s="115"/>
      <c r="X11" s="106"/>
      <c r="Y11" s="107"/>
      <c r="Z11" s="105"/>
      <c r="AD11" s="108"/>
      <c r="AE11" s="105"/>
    </row>
    <row r="12" spans="2:31" ht="15.75" customHeight="1">
      <c r="B12" s="1088" t="s">
        <v>199</v>
      </c>
      <c r="C12" s="137">
        <v>2</v>
      </c>
      <c r="D12" s="138">
        <v>711</v>
      </c>
      <c r="E12" s="139" t="s">
        <v>176</v>
      </c>
      <c r="F12" s="1077" t="s">
        <v>293</v>
      </c>
      <c r="G12" s="1078"/>
      <c r="H12" s="1078"/>
      <c r="I12" s="1078"/>
      <c r="J12" s="1078"/>
      <c r="K12" s="1078"/>
      <c r="L12" s="1079"/>
      <c r="M12" s="1126" t="s">
        <v>720</v>
      </c>
      <c r="N12" s="1126"/>
      <c r="O12" s="1126"/>
      <c r="P12" s="140"/>
      <c r="Q12" s="140"/>
      <c r="R12" s="122"/>
      <c r="S12" s="1054"/>
      <c r="T12" s="281">
        <v>152</v>
      </c>
      <c r="U12" s="132" t="s">
        <v>259</v>
      </c>
      <c r="V12" s="128" t="s">
        <v>723</v>
      </c>
      <c r="W12" s="115"/>
      <c r="X12" s="106"/>
      <c r="Y12" s="107"/>
      <c r="Z12" s="115"/>
      <c r="AD12" s="108"/>
      <c r="AE12" s="105"/>
    </row>
    <row r="13" spans="2:31" ht="15.75" customHeight="1">
      <c r="B13" s="1083"/>
      <c r="C13" s="1096">
        <v>3</v>
      </c>
      <c r="D13" s="141">
        <v>312</v>
      </c>
      <c r="E13" s="130" t="s">
        <v>286</v>
      </c>
      <c r="F13" s="1065" t="s">
        <v>295</v>
      </c>
      <c r="G13" s="1066"/>
      <c r="H13" s="1066"/>
      <c r="I13" s="1066"/>
      <c r="J13" s="1066"/>
      <c r="K13" s="1066"/>
      <c r="L13" s="1067"/>
      <c r="M13" s="127" t="s">
        <v>319</v>
      </c>
      <c r="N13" s="125"/>
      <c r="O13" s="131" t="s">
        <v>323</v>
      </c>
      <c r="P13" s="127" t="s">
        <v>326</v>
      </c>
      <c r="Q13" s="127" t="s">
        <v>328</v>
      </c>
      <c r="R13" s="122"/>
      <c r="S13" s="1054"/>
      <c r="T13" s="281">
        <v>171</v>
      </c>
      <c r="U13" s="132" t="s">
        <v>260</v>
      </c>
      <c r="V13" s="128"/>
      <c r="W13" s="115"/>
      <c r="X13" s="106"/>
      <c r="Y13" s="107"/>
      <c r="Z13" s="115"/>
      <c r="AD13" s="108"/>
      <c r="AE13" s="105"/>
    </row>
    <row r="14" spans="2:31" ht="15.75" customHeight="1">
      <c r="B14" s="1083"/>
      <c r="C14" s="1086"/>
      <c r="D14" s="142">
        <v>712</v>
      </c>
      <c r="E14" s="130" t="s">
        <v>241</v>
      </c>
      <c r="F14" s="1065" t="s">
        <v>325</v>
      </c>
      <c r="G14" s="1066"/>
      <c r="H14" s="1066"/>
      <c r="I14" s="1066"/>
      <c r="J14" s="1066"/>
      <c r="K14" s="1066"/>
      <c r="L14" s="1067"/>
      <c r="M14" s="125"/>
      <c r="N14" s="125"/>
      <c r="O14" s="131" t="s">
        <v>323</v>
      </c>
      <c r="P14" s="127" t="s">
        <v>319</v>
      </c>
      <c r="Q14" s="127" t="s">
        <v>319</v>
      </c>
      <c r="R14" s="122"/>
      <c r="S14" s="1054"/>
      <c r="T14" s="281">
        <v>184</v>
      </c>
      <c r="U14" s="132" t="s">
        <v>281</v>
      </c>
      <c r="V14" s="128"/>
      <c r="W14" s="115"/>
      <c r="X14" s="106"/>
      <c r="Y14" s="107"/>
      <c r="Z14" s="115"/>
      <c r="AD14" s="108"/>
      <c r="AE14" s="105"/>
    </row>
    <row r="15" spans="2:31" ht="15.75" customHeight="1">
      <c r="B15" s="1083"/>
      <c r="C15" s="1097"/>
      <c r="D15" s="343">
        <v>712</v>
      </c>
      <c r="E15" s="130" t="s">
        <v>226</v>
      </c>
      <c r="F15" s="1065" t="s">
        <v>396</v>
      </c>
      <c r="G15" s="1066"/>
      <c r="H15" s="1066"/>
      <c r="I15" s="1066"/>
      <c r="J15" s="1066"/>
      <c r="K15" s="1066"/>
      <c r="L15" s="1067"/>
      <c r="M15" s="131" t="s">
        <v>320</v>
      </c>
      <c r="N15" s="127" t="s">
        <v>324</v>
      </c>
      <c r="O15" s="125"/>
      <c r="P15" s="127" t="s">
        <v>319</v>
      </c>
      <c r="Q15" s="127" t="s">
        <v>319</v>
      </c>
      <c r="R15" s="122"/>
      <c r="S15" s="1054"/>
      <c r="T15" s="281">
        <v>277</v>
      </c>
      <c r="U15" s="132" t="s">
        <v>261</v>
      </c>
      <c r="V15" s="128"/>
      <c r="W15" s="115"/>
      <c r="X15" s="106"/>
      <c r="Y15" s="107"/>
      <c r="Z15" s="115"/>
      <c r="AD15" s="108"/>
      <c r="AE15" s="105"/>
    </row>
    <row r="16" spans="2:31" ht="15.75" customHeight="1">
      <c r="B16" s="1084"/>
      <c r="C16" s="143">
        <v>5</v>
      </c>
      <c r="D16" s="144">
        <v>719</v>
      </c>
      <c r="E16" s="134" t="s">
        <v>177</v>
      </c>
      <c r="F16" s="1071" t="s">
        <v>294</v>
      </c>
      <c r="G16" s="1072"/>
      <c r="H16" s="1072"/>
      <c r="I16" s="1072"/>
      <c r="J16" s="1072"/>
      <c r="K16" s="1072"/>
      <c r="L16" s="1073"/>
      <c r="M16" s="1123" t="s">
        <v>720</v>
      </c>
      <c r="N16" s="1123"/>
      <c r="O16" s="1123"/>
      <c r="P16" s="135"/>
      <c r="Q16" s="135"/>
      <c r="R16" s="122"/>
      <c r="S16" s="1054"/>
      <c r="T16" s="281">
        <v>211</v>
      </c>
      <c r="U16" s="132" t="s">
        <v>262</v>
      </c>
      <c r="V16" s="128"/>
      <c r="W16" s="115"/>
      <c r="X16" s="106"/>
      <c r="Y16" s="107"/>
      <c r="Z16" s="115"/>
      <c r="AD16" s="108"/>
      <c r="AE16" s="105"/>
    </row>
    <row r="17" spans="2:31" ht="15.75" customHeight="1">
      <c r="B17" s="1089" t="s">
        <v>200</v>
      </c>
      <c r="C17" s="137">
        <v>8</v>
      </c>
      <c r="D17" s="138">
        <v>853</v>
      </c>
      <c r="E17" s="139" t="s">
        <v>66</v>
      </c>
      <c r="F17" s="1077" t="s">
        <v>299</v>
      </c>
      <c r="G17" s="1078"/>
      <c r="H17" s="1078"/>
      <c r="I17" s="1078"/>
      <c r="J17" s="1078"/>
      <c r="K17" s="1078"/>
      <c r="L17" s="1079"/>
      <c r="M17" s="127" t="s">
        <v>322</v>
      </c>
      <c r="N17" s="145"/>
      <c r="O17" s="119" t="s">
        <v>323</v>
      </c>
      <c r="P17" s="146"/>
      <c r="Q17" s="147"/>
      <c r="R17" s="122"/>
      <c r="S17" s="1054"/>
      <c r="T17" s="281">
        <v>212</v>
      </c>
      <c r="U17" s="132" t="s">
        <v>263</v>
      </c>
      <c r="V17" s="128"/>
      <c r="W17" s="115"/>
      <c r="X17" s="106"/>
      <c r="Y17" s="107"/>
      <c r="Z17" s="115"/>
      <c r="AD17" s="108"/>
      <c r="AE17" s="105"/>
    </row>
    <row r="18" spans="2:31" ht="15.75" customHeight="1">
      <c r="B18" s="1090"/>
      <c r="C18" s="148">
        <v>9</v>
      </c>
      <c r="D18" s="142">
        <v>855</v>
      </c>
      <c r="E18" s="130" t="s">
        <v>289</v>
      </c>
      <c r="F18" s="1065" t="s">
        <v>297</v>
      </c>
      <c r="G18" s="1066"/>
      <c r="H18" s="1066"/>
      <c r="I18" s="1066"/>
      <c r="J18" s="1066"/>
      <c r="K18" s="1066"/>
      <c r="L18" s="1067"/>
      <c r="M18" s="127" t="s">
        <v>322</v>
      </c>
      <c r="N18" s="125"/>
      <c r="O18" s="131" t="s">
        <v>323</v>
      </c>
      <c r="P18" s="149"/>
      <c r="Q18" s="150"/>
      <c r="R18" s="151"/>
      <c r="S18" s="1054"/>
      <c r="T18" s="281">
        <v>214</v>
      </c>
      <c r="U18" s="132" t="s">
        <v>264</v>
      </c>
      <c r="V18" s="128"/>
      <c r="W18" s="115"/>
      <c r="X18" s="106"/>
      <c r="Y18" s="107"/>
      <c r="Z18" s="115"/>
      <c r="AD18" s="108"/>
      <c r="AE18" s="105"/>
    </row>
    <row r="19" spans="2:31" ht="15.75" customHeight="1">
      <c r="B19" s="1090"/>
      <c r="C19" s="148">
        <v>10</v>
      </c>
      <c r="D19" s="142">
        <v>849</v>
      </c>
      <c r="E19" s="130" t="s">
        <v>181</v>
      </c>
      <c r="F19" s="1065" t="s">
        <v>298</v>
      </c>
      <c r="G19" s="1066"/>
      <c r="H19" s="1066"/>
      <c r="I19" s="1066"/>
      <c r="J19" s="1066"/>
      <c r="K19" s="1066"/>
      <c r="L19" s="1067"/>
      <c r="M19" s="127" t="s">
        <v>322</v>
      </c>
      <c r="N19" s="125"/>
      <c r="O19" s="131" t="s">
        <v>323</v>
      </c>
      <c r="P19" s="269" t="s">
        <v>367</v>
      </c>
      <c r="Q19" s="267"/>
      <c r="R19" s="268"/>
      <c r="S19" s="1054"/>
      <c r="T19" s="281">
        <v>215</v>
      </c>
      <c r="U19" s="132" t="s">
        <v>265</v>
      </c>
      <c r="V19" s="128"/>
      <c r="W19" s="115"/>
      <c r="X19" s="106"/>
      <c r="Y19" s="107"/>
      <c r="Z19" s="115"/>
      <c r="AD19" s="108"/>
      <c r="AE19" s="105"/>
    </row>
    <row r="20" spans="2:31" ht="15.75" customHeight="1">
      <c r="B20" s="1090"/>
      <c r="C20" s="148">
        <v>11</v>
      </c>
      <c r="D20" s="142">
        <v>842</v>
      </c>
      <c r="E20" s="130" t="s">
        <v>7</v>
      </c>
      <c r="F20" s="1065" t="s">
        <v>300</v>
      </c>
      <c r="G20" s="1066"/>
      <c r="H20" s="1066"/>
      <c r="I20" s="1066"/>
      <c r="J20" s="1066"/>
      <c r="K20" s="1066"/>
      <c r="L20" s="1067"/>
      <c r="M20" s="127" t="s">
        <v>322</v>
      </c>
      <c r="N20" s="125"/>
      <c r="O20" s="131" t="s">
        <v>323</v>
      </c>
      <c r="P20" s="269" t="s">
        <v>368</v>
      </c>
      <c r="Q20" s="267"/>
      <c r="R20" s="268"/>
      <c r="S20" s="1054"/>
      <c r="T20" s="281">
        <v>216</v>
      </c>
      <c r="U20" s="132" t="s">
        <v>266</v>
      </c>
      <c r="V20" s="128"/>
      <c r="W20" s="115"/>
      <c r="X20" s="106"/>
      <c r="Y20" s="107"/>
      <c r="Z20" s="115"/>
      <c r="AD20" s="108"/>
      <c r="AE20" s="105"/>
    </row>
    <row r="21" spans="2:31" ht="15.75" customHeight="1">
      <c r="B21" s="1090"/>
      <c r="C21" s="148">
        <v>12</v>
      </c>
      <c r="D21" s="142">
        <v>843</v>
      </c>
      <c r="E21" s="130" t="s">
        <v>18</v>
      </c>
      <c r="F21" s="1065" t="s">
        <v>301</v>
      </c>
      <c r="G21" s="1066"/>
      <c r="H21" s="1066"/>
      <c r="I21" s="1066"/>
      <c r="J21" s="1066"/>
      <c r="K21" s="1066"/>
      <c r="L21" s="1067"/>
      <c r="M21" s="127" t="s">
        <v>322</v>
      </c>
      <c r="N21" s="125"/>
      <c r="O21" s="131" t="s">
        <v>323</v>
      </c>
      <c r="P21" s="269" t="s">
        <v>369</v>
      </c>
      <c r="Q21" s="267"/>
      <c r="R21" s="268"/>
      <c r="S21" s="1054"/>
      <c r="T21" s="460">
        <v>221</v>
      </c>
      <c r="U21" s="152" t="s">
        <v>267</v>
      </c>
      <c r="V21" s="128"/>
      <c r="W21" s="115"/>
      <c r="X21" s="106"/>
      <c r="Y21" s="107"/>
      <c r="Z21" s="115"/>
      <c r="AD21" s="108"/>
      <c r="AE21" s="105"/>
    </row>
    <row r="22" spans="2:31" ht="15.75" customHeight="1">
      <c r="B22" s="1090"/>
      <c r="C22" s="148">
        <v>13</v>
      </c>
      <c r="D22" s="142">
        <v>857</v>
      </c>
      <c r="E22" s="130" t="s">
        <v>35</v>
      </c>
      <c r="F22" s="1065" t="s">
        <v>302</v>
      </c>
      <c r="G22" s="1066"/>
      <c r="H22" s="1066"/>
      <c r="I22" s="1066"/>
      <c r="J22" s="1066"/>
      <c r="K22" s="1066"/>
      <c r="L22" s="1067"/>
      <c r="M22" s="127" t="s">
        <v>322</v>
      </c>
      <c r="N22" s="125"/>
      <c r="O22" s="131" t="s">
        <v>323</v>
      </c>
      <c r="P22" s="269" t="s">
        <v>370</v>
      </c>
      <c r="Q22" s="267"/>
      <c r="R22" s="268"/>
      <c r="S22" s="1054"/>
      <c r="T22" s="56">
        <v>274</v>
      </c>
      <c r="U22" s="153" t="str">
        <f>IF(ISBLANK(T22),"",VLOOKUP(T22,$F$57:$G$200,2,FALSE))</f>
        <v>差入保証金</v>
      </c>
      <c r="V22" s="128"/>
      <c r="W22" s="115"/>
      <c r="X22" s="106"/>
      <c r="Y22" s="107"/>
      <c r="Z22" s="115"/>
      <c r="AD22" s="108"/>
      <c r="AE22" s="105"/>
    </row>
    <row r="23" spans="2:31" ht="15.75" customHeight="1">
      <c r="B23" s="1090"/>
      <c r="C23" s="148">
        <v>14</v>
      </c>
      <c r="D23" s="142">
        <v>844</v>
      </c>
      <c r="E23" s="130" t="s">
        <v>182</v>
      </c>
      <c r="F23" s="1065" t="s">
        <v>303</v>
      </c>
      <c r="G23" s="1066"/>
      <c r="H23" s="1066"/>
      <c r="I23" s="1066"/>
      <c r="J23" s="1066"/>
      <c r="K23" s="1066"/>
      <c r="L23" s="1067"/>
      <c r="M23" s="127" t="s">
        <v>322</v>
      </c>
      <c r="N23" s="125"/>
      <c r="O23" s="131" t="s">
        <v>323</v>
      </c>
      <c r="P23" s="269" t="s">
        <v>371</v>
      </c>
      <c r="Q23" s="267"/>
      <c r="R23" s="268"/>
      <c r="S23" s="1054"/>
      <c r="T23" s="56">
        <v>183</v>
      </c>
      <c r="U23" s="153" t="str">
        <f t="shared" ref="U23:U28" si="0">IF(ISBLANK(T23),"",VLOOKUP(T23,$F$57:$G$200,2,FALSE))</f>
        <v>仮払金</v>
      </c>
      <c r="V23" s="128"/>
      <c r="W23" s="115"/>
      <c r="X23" s="106"/>
      <c r="Y23" s="107"/>
      <c r="Z23" s="115"/>
      <c r="AD23" s="108"/>
      <c r="AE23" s="105"/>
    </row>
    <row r="24" spans="2:31" ht="15.75" customHeight="1">
      <c r="B24" s="1090"/>
      <c r="C24" s="148">
        <v>15</v>
      </c>
      <c r="D24" s="142">
        <v>847</v>
      </c>
      <c r="E24" s="130" t="s">
        <v>183</v>
      </c>
      <c r="F24" s="1065" t="s">
        <v>304</v>
      </c>
      <c r="G24" s="1066"/>
      <c r="H24" s="1066"/>
      <c r="I24" s="1066"/>
      <c r="J24" s="1066"/>
      <c r="K24" s="1066"/>
      <c r="L24" s="1067"/>
      <c r="M24" s="127" t="s">
        <v>322</v>
      </c>
      <c r="N24" s="125"/>
      <c r="O24" s="131" t="s">
        <v>323</v>
      </c>
      <c r="P24" s="269" t="s">
        <v>372</v>
      </c>
      <c r="Q24" s="267"/>
      <c r="R24" s="268"/>
      <c r="S24" s="1054"/>
      <c r="T24" s="56">
        <v>287</v>
      </c>
      <c r="U24" s="153" t="str">
        <f t="shared" si="0"/>
        <v>開業費</v>
      </c>
      <c r="V24" s="128"/>
      <c r="W24" s="115"/>
      <c r="X24" s="106"/>
      <c r="Y24" s="107"/>
      <c r="Z24" s="115"/>
      <c r="AD24" s="108"/>
      <c r="AE24" s="105"/>
    </row>
    <row r="25" spans="2:31" ht="15.75" customHeight="1">
      <c r="B25" s="1090"/>
      <c r="C25" s="148">
        <v>16</v>
      </c>
      <c r="D25" s="142">
        <v>848</v>
      </c>
      <c r="E25" s="130" t="s">
        <v>65</v>
      </c>
      <c r="F25" s="1065" t="s">
        <v>305</v>
      </c>
      <c r="G25" s="1066"/>
      <c r="H25" s="1066"/>
      <c r="I25" s="1066"/>
      <c r="J25" s="1066"/>
      <c r="K25" s="1066"/>
      <c r="L25" s="1067"/>
      <c r="M25" s="127" t="s">
        <v>322</v>
      </c>
      <c r="N25" s="125"/>
      <c r="O25" s="131" t="s">
        <v>323</v>
      </c>
      <c r="P25" s="269"/>
      <c r="Q25" s="267"/>
      <c r="R25" s="268"/>
      <c r="S25" s="1054"/>
      <c r="T25" s="56">
        <v>285</v>
      </c>
      <c r="U25" s="153" t="str">
        <f t="shared" si="0"/>
        <v>繰延資産</v>
      </c>
      <c r="V25" s="128"/>
      <c r="W25" s="115"/>
      <c r="X25" s="106"/>
      <c r="Y25" s="107"/>
      <c r="Z25" s="115"/>
      <c r="AD25" s="108"/>
      <c r="AE25" s="105"/>
    </row>
    <row r="26" spans="2:31" ht="15.75" customHeight="1">
      <c r="B26" s="1090"/>
      <c r="C26" s="148">
        <v>17</v>
      </c>
      <c r="D26" s="142">
        <v>852</v>
      </c>
      <c r="E26" s="130" t="s">
        <v>184</v>
      </c>
      <c r="F26" s="1065" t="s">
        <v>306</v>
      </c>
      <c r="G26" s="1066"/>
      <c r="H26" s="1066"/>
      <c r="I26" s="1066"/>
      <c r="J26" s="1066"/>
      <c r="K26" s="1066"/>
      <c r="L26" s="1067"/>
      <c r="M26" s="127" t="s">
        <v>322</v>
      </c>
      <c r="N26" s="125"/>
      <c r="O26" s="131" t="s">
        <v>323</v>
      </c>
      <c r="P26" s="269"/>
      <c r="Q26" s="267"/>
      <c r="R26" s="268"/>
      <c r="S26" s="1054"/>
      <c r="T26" s="56">
        <v>272</v>
      </c>
      <c r="U26" s="153" t="str">
        <f t="shared" si="0"/>
        <v>出資金</v>
      </c>
      <c r="V26" s="128"/>
      <c r="W26" s="115"/>
      <c r="X26" s="106"/>
      <c r="Y26" s="107"/>
      <c r="Z26" s="115"/>
      <c r="AD26" s="108"/>
      <c r="AE26" s="105"/>
    </row>
    <row r="27" spans="2:31" ht="15.75" customHeight="1">
      <c r="B27" s="1090"/>
      <c r="C27" s="148">
        <v>18</v>
      </c>
      <c r="D27" s="559">
        <v>845</v>
      </c>
      <c r="E27" s="130" t="s">
        <v>63</v>
      </c>
      <c r="F27" s="1065" t="s">
        <v>307</v>
      </c>
      <c r="G27" s="1066"/>
      <c r="H27" s="1066"/>
      <c r="I27" s="1066"/>
      <c r="J27" s="1066"/>
      <c r="K27" s="1066"/>
      <c r="L27" s="1067"/>
      <c r="M27" s="1101" t="s">
        <v>720</v>
      </c>
      <c r="N27" s="1102"/>
      <c r="O27" s="1103"/>
      <c r="P27" s="269"/>
      <c r="Q27" s="267"/>
      <c r="R27" s="268"/>
      <c r="S27" s="1054"/>
      <c r="T27" s="56">
        <v>213</v>
      </c>
      <c r="U27" s="153" t="str">
        <f t="shared" si="0"/>
        <v>構築物</v>
      </c>
      <c r="V27" s="128"/>
      <c r="W27" s="115"/>
      <c r="X27" s="106"/>
      <c r="Y27" s="107"/>
      <c r="Z27" s="115"/>
      <c r="AD27" s="108"/>
      <c r="AE27" s="105"/>
    </row>
    <row r="28" spans="2:31" ht="15.75" customHeight="1">
      <c r="B28" s="1090"/>
      <c r="C28" s="148">
        <v>19</v>
      </c>
      <c r="D28" s="142">
        <v>837</v>
      </c>
      <c r="E28" s="130" t="s">
        <v>59</v>
      </c>
      <c r="F28" s="1065" t="s">
        <v>308</v>
      </c>
      <c r="G28" s="1066"/>
      <c r="H28" s="1066"/>
      <c r="I28" s="1066"/>
      <c r="J28" s="1066"/>
      <c r="K28" s="1066"/>
      <c r="L28" s="1067"/>
      <c r="M28" s="127" t="s">
        <v>322</v>
      </c>
      <c r="N28" s="125"/>
      <c r="O28" s="131" t="s">
        <v>323</v>
      </c>
      <c r="P28" s="269"/>
      <c r="Q28" s="267"/>
      <c r="R28" s="268"/>
      <c r="S28" s="1054"/>
      <c r="T28" s="56"/>
      <c r="U28" s="153" t="str">
        <f t="shared" si="0"/>
        <v/>
      </c>
      <c r="V28" s="128"/>
      <c r="W28" s="115"/>
      <c r="X28" s="106"/>
      <c r="Y28" s="107"/>
      <c r="Z28" s="115"/>
      <c r="AD28" s="108"/>
      <c r="AE28" s="105"/>
    </row>
    <row r="29" spans="2:31" ht="15.75" customHeight="1">
      <c r="B29" s="1090"/>
      <c r="C29" s="148">
        <v>20</v>
      </c>
      <c r="D29" s="142">
        <v>832</v>
      </c>
      <c r="E29" s="130" t="s">
        <v>185</v>
      </c>
      <c r="F29" s="1065" t="s">
        <v>313</v>
      </c>
      <c r="G29" s="1066"/>
      <c r="H29" s="1066"/>
      <c r="I29" s="1066"/>
      <c r="J29" s="1066"/>
      <c r="K29" s="1066"/>
      <c r="L29" s="1067"/>
      <c r="M29" s="127" t="s">
        <v>322</v>
      </c>
      <c r="N29" s="125"/>
      <c r="O29" s="131" t="s">
        <v>323</v>
      </c>
      <c r="P29" s="269"/>
      <c r="Q29" s="267"/>
      <c r="R29" s="268"/>
      <c r="S29" s="1054"/>
      <c r="T29" s="282" t="s">
        <v>33</v>
      </c>
      <c r="U29" s="153" t="s">
        <v>399</v>
      </c>
      <c r="V29" s="581"/>
      <c r="W29" s="115"/>
      <c r="X29" s="106"/>
      <c r="Y29" s="107"/>
      <c r="Z29" s="115"/>
      <c r="AD29" s="108"/>
      <c r="AE29" s="105"/>
    </row>
    <row r="30" spans="2:31" ht="15.75" customHeight="1" thickBot="1">
      <c r="B30" s="1090"/>
      <c r="C30" s="148">
        <v>21</v>
      </c>
      <c r="D30" s="142">
        <v>841</v>
      </c>
      <c r="E30" s="130" t="s">
        <v>186</v>
      </c>
      <c r="F30" s="1065" t="s">
        <v>315</v>
      </c>
      <c r="G30" s="1066"/>
      <c r="H30" s="1066"/>
      <c r="I30" s="1066"/>
      <c r="J30" s="1066"/>
      <c r="K30" s="1066"/>
      <c r="L30" s="1067"/>
      <c r="M30" s="127" t="s">
        <v>322</v>
      </c>
      <c r="N30" s="125"/>
      <c r="O30" s="131" t="s">
        <v>323</v>
      </c>
      <c r="P30" s="269"/>
      <c r="Q30" s="267"/>
      <c r="R30" s="268"/>
      <c r="S30" s="1133"/>
      <c r="T30" s="554">
        <v>294</v>
      </c>
      <c r="U30" s="555" t="s">
        <v>268</v>
      </c>
      <c r="V30" s="155"/>
      <c r="W30" s="115"/>
      <c r="X30" s="106"/>
      <c r="Y30" s="107"/>
      <c r="Z30" s="115"/>
      <c r="AD30" s="108"/>
      <c r="AE30" s="105"/>
    </row>
    <row r="31" spans="2:31" ht="15.75" customHeight="1">
      <c r="B31" s="1090"/>
      <c r="C31" s="148">
        <v>22</v>
      </c>
      <c r="D31" s="142">
        <v>921</v>
      </c>
      <c r="E31" s="130" t="s">
        <v>187</v>
      </c>
      <c r="F31" s="1065" t="s">
        <v>310</v>
      </c>
      <c r="G31" s="1066"/>
      <c r="H31" s="1066"/>
      <c r="I31" s="1066"/>
      <c r="J31" s="1066"/>
      <c r="K31" s="1066"/>
      <c r="L31" s="1067"/>
      <c r="M31" s="127" t="s">
        <v>322</v>
      </c>
      <c r="N31" s="125"/>
      <c r="O31" s="131" t="s">
        <v>323</v>
      </c>
      <c r="P31" s="269"/>
      <c r="Q31" s="267"/>
      <c r="R31" s="268"/>
      <c r="S31" s="1053" t="s">
        <v>278</v>
      </c>
      <c r="T31" s="552">
        <v>311</v>
      </c>
      <c r="U31" s="553" t="s">
        <v>269</v>
      </c>
      <c r="V31" s="557" t="s">
        <v>725</v>
      </c>
      <c r="W31" s="115"/>
      <c r="X31" s="106"/>
      <c r="Y31" s="107"/>
      <c r="Z31" s="115"/>
      <c r="AD31" s="108"/>
      <c r="AE31" s="105"/>
    </row>
    <row r="32" spans="2:31" ht="15.75" customHeight="1">
      <c r="B32" s="1090"/>
      <c r="C32" s="148">
        <v>23</v>
      </c>
      <c r="D32" s="142">
        <v>862</v>
      </c>
      <c r="E32" s="130" t="s">
        <v>188</v>
      </c>
      <c r="F32" s="1065" t="s">
        <v>311</v>
      </c>
      <c r="G32" s="1066"/>
      <c r="H32" s="1066"/>
      <c r="I32" s="1066"/>
      <c r="J32" s="1066"/>
      <c r="K32" s="1066"/>
      <c r="L32" s="1067"/>
      <c r="M32" s="127" t="s">
        <v>322</v>
      </c>
      <c r="N32" s="125"/>
      <c r="O32" s="131" t="s">
        <v>323</v>
      </c>
      <c r="P32" s="269"/>
      <c r="Q32" s="267"/>
      <c r="R32" s="268"/>
      <c r="S32" s="1054"/>
      <c r="T32" s="281">
        <v>312</v>
      </c>
      <c r="U32" s="132" t="s">
        <v>270</v>
      </c>
      <c r="V32" s="128" t="s">
        <v>724</v>
      </c>
      <c r="W32" s="115"/>
      <c r="X32" s="106"/>
      <c r="Y32" s="107"/>
      <c r="Z32" s="115"/>
      <c r="AD32" s="108"/>
      <c r="AE32" s="105"/>
    </row>
    <row r="33" spans="2:31" ht="15.75" customHeight="1">
      <c r="B33" s="1090"/>
      <c r="C33" s="156">
        <v>24</v>
      </c>
      <c r="D33" s="142">
        <v>881</v>
      </c>
      <c r="E33" s="130" t="s">
        <v>189</v>
      </c>
      <c r="F33" s="1065" t="s">
        <v>312</v>
      </c>
      <c r="G33" s="1066"/>
      <c r="H33" s="1066"/>
      <c r="I33" s="1066"/>
      <c r="J33" s="1066"/>
      <c r="K33" s="1066"/>
      <c r="L33" s="1067"/>
      <c r="M33" s="127" t="s">
        <v>322</v>
      </c>
      <c r="N33" s="125"/>
      <c r="O33" s="131" t="s">
        <v>323</v>
      </c>
      <c r="P33" s="269"/>
      <c r="Q33" s="267"/>
      <c r="R33" s="268"/>
      <c r="S33" s="1054"/>
      <c r="T33" s="281">
        <v>361</v>
      </c>
      <c r="U33" s="132" t="s">
        <v>271</v>
      </c>
      <c r="V33" s="128"/>
      <c r="W33" s="115"/>
      <c r="X33" s="106"/>
      <c r="Y33" s="107"/>
      <c r="Z33" s="115"/>
      <c r="AD33" s="108"/>
      <c r="AE33" s="105"/>
    </row>
    <row r="34" spans="2:31" ht="15.75" customHeight="1">
      <c r="B34" s="1090"/>
      <c r="C34" s="156">
        <v>25</v>
      </c>
      <c r="D34" s="46">
        <v>851</v>
      </c>
      <c r="E34" s="157" t="str">
        <f t="shared" ref="E34:E39" si="1">IF(ISBLANK(D34),"",VLOOKUP(D34,$D$57:$E$213,2,FALSE))</f>
        <v>燃料費</v>
      </c>
      <c r="F34" s="1068"/>
      <c r="G34" s="1069"/>
      <c r="H34" s="1069"/>
      <c r="I34" s="1069"/>
      <c r="J34" s="1069"/>
      <c r="K34" s="1069"/>
      <c r="L34" s="1070"/>
      <c r="M34" s="127" t="s">
        <v>322</v>
      </c>
      <c r="N34" s="158"/>
      <c r="O34" s="131" t="s">
        <v>323</v>
      </c>
      <c r="P34" s="269"/>
      <c r="Q34" s="267"/>
      <c r="R34" s="268"/>
      <c r="S34" s="1054"/>
      <c r="T34" s="460">
        <v>314</v>
      </c>
      <c r="U34" s="152" t="s">
        <v>273</v>
      </c>
      <c r="V34" s="128"/>
      <c r="W34" s="115"/>
      <c r="X34" s="106"/>
      <c r="Y34" s="107"/>
      <c r="Z34" s="115"/>
      <c r="AD34" s="108"/>
      <c r="AE34" s="105"/>
    </row>
    <row r="35" spans="2:31" ht="15.75" customHeight="1">
      <c r="B35" s="1090"/>
      <c r="C35" s="156">
        <v>26</v>
      </c>
      <c r="D35" s="46">
        <v>861</v>
      </c>
      <c r="E35" s="157" t="str">
        <f t="shared" si="1"/>
        <v>新聞図諸費</v>
      </c>
      <c r="F35" s="1068"/>
      <c r="G35" s="1069"/>
      <c r="H35" s="1069"/>
      <c r="I35" s="1069"/>
      <c r="J35" s="1069"/>
      <c r="K35" s="1069"/>
      <c r="L35" s="1070"/>
      <c r="M35" s="127" t="s">
        <v>322</v>
      </c>
      <c r="N35" s="158"/>
      <c r="O35" s="131" t="s">
        <v>323</v>
      </c>
      <c r="P35" s="269"/>
      <c r="Q35" s="267"/>
      <c r="R35" s="268"/>
      <c r="S35" s="1054"/>
      <c r="T35" s="460">
        <v>317</v>
      </c>
      <c r="U35" s="132" t="s">
        <v>272</v>
      </c>
      <c r="V35" s="128"/>
      <c r="W35" s="115"/>
      <c r="X35" s="106"/>
      <c r="Y35" s="107"/>
      <c r="Z35" s="115"/>
      <c r="AD35" s="108"/>
      <c r="AE35" s="105"/>
    </row>
    <row r="36" spans="2:31" ht="15.75" customHeight="1">
      <c r="B36" s="1090"/>
      <c r="C36" s="156">
        <v>27</v>
      </c>
      <c r="D36" s="46">
        <v>864</v>
      </c>
      <c r="E36" s="157" t="str">
        <f t="shared" si="1"/>
        <v>販売促進費</v>
      </c>
      <c r="F36" s="1068"/>
      <c r="G36" s="1069"/>
      <c r="H36" s="1069"/>
      <c r="I36" s="1069"/>
      <c r="J36" s="1069"/>
      <c r="K36" s="1069"/>
      <c r="L36" s="1070"/>
      <c r="M36" s="127" t="s">
        <v>322</v>
      </c>
      <c r="N36" s="158"/>
      <c r="O36" s="131" t="s">
        <v>323</v>
      </c>
      <c r="P36" s="269"/>
      <c r="Q36" s="267"/>
      <c r="R36" s="268"/>
      <c r="S36" s="1054"/>
      <c r="T36" s="460">
        <v>318</v>
      </c>
      <c r="U36" s="132" t="s">
        <v>282</v>
      </c>
      <c r="V36" s="128"/>
      <c r="W36" s="115"/>
      <c r="X36" s="106"/>
      <c r="Y36" s="107"/>
      <c r="Z36" s="115"/>
      <c r="AD36" s="108"/>
      <c r="AE36" s="105"/>
    </row>
    <row r="37" spans="2:31" ht="15.75" customHeight="1">
      <c r="B37" s="1090"/>
      <c r="C37" s="156">
        <v>28</v>
      </c>
      <c r="D37" s="46">
        <v>865</v>
      </c>
      <c r="E37" s="157" t="str">
        <f t="shared" si="1"/>
        <v>衛生管理費</v>
      </c>
      <c r="F37" s="1068"/>
      <c r="G37" s="1069"/>
      <c r="H37" s="1069"/>
      <c r="I37" s="1069"/>
      <c r="J37" s="1069"/>
      <c r="K37" s="1069"/>
      <c r="L37" s="1070"/>
      <c r="M37" s="127" t="s">
        <v>322</v>
      </c>
      <c r="N37" s="158"/>
      <c r="O37" s="131" t="s">
        <v>323</v>
      </c>
      <c r="P37" s="269"/>
      <c r="Q37" s="267"/>
      <c r="R37" s="268"/>
      <c r="S37" s="1054"/>
      <c r="T37" s="56"/>
      <c r="U37" s="153" t="str">
        <f>IF(ISBLANK(T37),"",VLOOKUP(T37,$F$57:$G$200,2,FALSE))</f>
        <v/>
      </c>
      <c r="V37" s="128"/>
      <c r="W37" s="115"/>
      <c r="X37" s="106"/>
      <c r="Y37" s="107"/>
      <c r="Z37" s="115"/>
      <c r="AD37" s="108"/>
      <c r="AE37" s="105"/>
    </row>
    <row r="38" spans="2:31" ht="15.75" customHeight="1">
      <c r="B38" s="1090"/>
      <c r="C38" s="156">
        <v>29</v>
      </c>
      <c r="D38" s="46">
        <v>863</v>
      </c>
      <c r="E38" s="157" t="str">
        <f t="shared" si="1"/>
        <v>リース料</v>
      </c>
      <c r="F38" s="1068"/>
      <c r="G38" s="1069"/>
      <c r="H38" s="1069"/>
      <c r="I38" s="1069"/>
      <c r="J38" s="1069"/>
      <c r="K38" s="1069"/>
      <c r="L38" s="1070"/>
      <c r="M38" s="127" t="s">
        <v>322</v>
      </c>
      <c r="N38" s="158"/>
      <c r="O38" s="131" t="s">
        <v>323</v>
      </c>
      <c r="P38" s="269"/>
      <c r="Q38" s="267"/>
      <c r="R38" s="268"/>
      <c r="S38" s="1054"/>
      <c r="T38" s="56"/>
      <c r="U38" s="153" t="str">
        <f t="shared" ref="U38:U47" si="2">IF(ISBLANK(T38),"",VLOOKUP(T38,$F$57:$G$200,2,FALSE))</f>
        <v/>
      </c>
      <c r="V38" s="128"/>
      <c r="W38" s="115"/>
      <c r="X38" s="106"/>
      <c r="Y38" s="107"/>
      <c r="Z38" s="115"/>
      <c r="AD38" s="108"/>
      <c r="AE38" s="105"/>
    </row>
    <row r="39" spans="2:31" ht="15.75" customHeight="1">
      <c r="B39" s="1090"/>
      <c r="C39" s="156">
        <v>30</v>
      </c>
      <c r="D39" s="46">
        <v>858</v>
      </c>
      <c r="E39" s="157" t="str">
        <f t="shared" si="1"/>
        <v>支払手数料</v>
      </c>
      <c r="F39" s="1068"/>
      <c r="G39" s="1069"/>
      <c r="H39" s="1069"/>
      <c r="I39" s="1069"/>
      <c r="J39" s="1069"/>
      <c r="K39" s="1069"/>
      <c r="L39" s="1070"/>
      <c r="M39" s="127" t="s">
        <v>322</v>
      </c>
      <c r="N39" s="158"/>
      <c r="O39" s="131" t="s">
        <v>323</v>
      </c>
      <c r="P39" s="269"/>
      <c r="Q39" s="267"/>
      <c r="R39" s="268"/>
      <c r="S39" s="1054"/>
      <c r="T39" s="56"/>
      <c r="U39" s="153" t="str">
        <f t="shared" si="2"/>
        <v/>
      </c>
      <c r="V39" s="128"/>
      <c r="W39" s="115"/>
      <c r="X39" s="106"/>
      <c r="Y39" s="107"/>
      <c r="Z39" s="115"/>
      <c r="AD39" s="108"/>
      <c r="AE39" s="105"/>
    </row>
    <row r="40" spans="2:31" ht="15.75" customHeight="1">
      <c r="B40" s="1091"/>
      <c r="C40" s="143">
        <v>31</v>
      </c>
      <c r="D40" s="144">
        <v>869</v>
      </c>
      <c r="E40" s="134" t="s">
        <v>14</v>
      </c>
      <c r="F40" s="1071" t="s">
        <v>309</v>
      </c>
      <c r="G40" s="1072"/>
      <c r="H40" s="1072"/>
      <c r="I40" s="1072"/>
      <c r="J40" s="1072"/>
      <c r="K40" s="1072"/>
      <c r="L40" s="1073"/>
      <c r="M40" s="457" t="s">
        <v>322</v>
      </c>
      <c r="N40" s="159"/>
      <c r="O40" s="136" t="s">
        <v>323</v>
      </c>
      <c r="P40" s="269"/>
      <c r="Q40" s="150"/>
      <c r="R40" s="268"/>
      <c r="S40" s="1054"/>
      <c r="T40" s="56"/>
      <c r="U40" s="153" t="str">
        <f t="shared" si="2"/>
        <v/>
      </c>
      <c r="V40" s="128"/>
      <c r="W40" s="115"/>
      <c r="X40" s="106"/>
      <c r="Y40" s="107"/>
      <c r="Z40" s="115"/>
      <c r="AD40" s="108"/>
      <c r="AE40" s="105"/>
    </row>
    <row r="41" spans="2:31" ht="15.75" customHeight="1">
      <c r="B41" s="1088" t="s">
        <v>288</v>
      </c>
      <c r="C41" s="137">
        <v>34</v>
      </c>
      <c r="D41" s="138">
        <v>932</v>
      </c>
      <c r="E41" s="139" t="s">
        <v>88</v>
      </c>
      <c r="F41" s="1074"/>
      <c r="G41" s="1075"/>
      <c r="H41" s="1075"/>
      <c r="I41" s="1075"/>
      <c r="J41" s="1075"/>
      <c r="K41" s="1075"/>
      <c r="L41" s="1076"/>
      <c r="M41" s="1098" t="s">
        <v>720</v>
      </c>
      <c r="N41" s="1099"/>
      <c r="O41" s="1100"/>
      <c r="P41" s="154"/>
      <c r="Q41" s="150"/>
      <c r="R41" s="268"/>
      <c r="S41" s="1054"/>
      <c r="T41" s="56"/>
      <c r="U41" s="153" t="str">
        <f t="shared" si="2"/>
        <v/>
      </c>
      <c r="V41" s="128"/>
      <c r="W41" s="115"/>
      <c r="X41" s="106"/>
      <c r="Y41" s="107"/>
      <c r="Z41" s="115"/>
      <c r="AD41" s="108"/>
      <c r="AE41" s="105"/>
    </row>
    <row r="42" spans="2:31" ht="15.75" customHeight="1">
      <c r="B42" s="1084"/>
      <c r="C42" s="148">
        <v>35</v>
      </c>
      <c r="D42" s="142" t="s">
        <v>219</v>
      </c>
      <c r="E42" s="463" t="s">
        <v>546</v>
      </c>
      <c r="F42" s="1111" t="s">
        <v>546</v>
      </c>
      <c r="G42" s="1112"/>
      <c r="H42" s="1112"/>
      <c r="I42" s="1112"/>
      <c r="J42" s="1112"/>
      <c r="K42" s="1112"/>
      <c r="L42" s="1113"/>
      <c r="M42" s="1104" t="s">
        <v>329</v>
      </c>
      <c r="N42" s="1105"/>
      <c r="O42" s="1106"/>
      <c r="P42" s="154"/>
      <c r="Q42" s="150"/>
      <c r="R42" s="268"/>
      <c r="S42" s="1054"/>
      <c r="T42" s="460">
        <v>197</v>
      </c>
      <c r="U42" s="152" t="s">
        <v>274</v>
      </c>
      <c r="V42" s="128"/>
      <c r="W42" s="115"/>
      <c r="X42" s="106"/>
      <c r="Y42" s="107"/>
      <c r="Z42" s="115"/>
      <c r="AD42" s="108"/>
      <c r="AE42" s="105"/>
    </row>
    <row r="43" spans="2:31" ht="15.75" customHeight="1">
      <c r="B43" s="1088" t="s">
        <v>287</v>
      </c>
      <c r="C43" s="137">
        <v>38</v>
      </c>
      <c r="D43" s="138">
        <v>941</v>
      </c>
      <c r="E43" s="139" t="s">
        <v>191</v>
      </c>
      <c r="F43" s="1077" t="s">
        <v>314</v>
      </c>
      <c r="G43" s="1078"/>
      <c r="H43" s="1078"/>
      <c r="I43" s="1078"/>
      <c r="J43" s="1078"/>
      <c r="K43" s="1078"/>
      <c r="L43" s="1079"/>
      <c r="M43" s="145"/>
      <c r="N43" s="145"/>
      <c r="O43" s="119" t="s">
        <v>323</v>
      </c>
      <c r="P43" s="154"/>
      <c r="Q43" s="150"/>
      <c r="R43" s="268"/>
      <c r="S43" s="1054"/>
      <c r="T43" s="56"/>
      <c r="U43" s="153" t="str">
        <f t="shared" si="2"/>
        <v/>
      </c>
      <c r="V43" s="128"/>
      <c r="W43" s="115"/>
      <c r="X43" s="106"/>
      <c r="Y43" s="107"/>
      <c r="Z43" s="115"/>
      <c r="AD43" s="108"/>
      <c r="AE43" s="105"/>
    </row>
    <row r="44" spans="2:31" ht="15.75" customHeight="1">
      <c r="B44" s="1083"/>
      <c r="C44" s="148">
        <v>39</v>
      </c>
      <c r="D44" s="142">
        <v>879</v>
      </c>
      <c r="E44" s="130" t="s">
        <v>77</v>
      </c>
      <c r="F44" s="1114"/>
      <c r="G44" s="1115"/>
      <c r="H44" s="1115"/>
      <c r="I44" s="1115"/>
      <c r="J44" s="1115"/>
      <c r="K44" s="1115"/>
      <c r="L44" s="1116"/>
      <c r="M44" s="1101" t="s">
        <v>720</v>
      </c>
      <c r="N44" s="1102"/>
      <c r="O44" s="1103"/>
      <c r="P44" s="154"/>
      <c r="Q44" s="150"/>
      <c r="R44" s="268"/>
      <c r="S44" s="1054"/>
      <c r="T44" s="56"/>
      <c r="U44" s="153" t="str">
        <f t="shared" si="2"/>
        <v/>
      </c>
      <c r="V44" s="128"/>
      <c r="W44" s="115"/>
      <c r="X44" s="106"/>
      <c r="Y44" s="107"/>
      <c r="Z44" s="115"/>
      <c r="AD44" s="108"/>
      <c r="AE44" s="105"/>
    </row>
    <row r="45" spans="2:31" ht="15.75" customHeight="1">
      <c r="B45" s="1084"/>
      <c r="C45" s="148">
        <v>40</v>
      </c>
      <c r="D45" s="167" t="s">
        <v>219</v>
      </c>
      <c r="E45" s="463" t="s">
        <v>546</v>
      </c>
      <c r="F45" s="1111" t="s">
        <v>546</v>
      </c>
      <c r="G45" s="1112"/>
      <c r="H45" s="1112"/>
      <c r="I45" s="1112"/>
      <c r="J45" s="1112"/>
      <c r="K45" s="1112"/>
      <c r="L45" s="1113"/>
      <c r="M45" s="1107" t="s">
        <v>329</v>
      </c>
      <c r="N45" s="1107"/>
      <c r="O45" s="1107"/>
      <c r="P45" s="154"/>
      <c r="Q45" s="150"/>
      <c r="R45" s="268"/>
      <c r="S45" s="1054"/>
      <c r="T45" s="56"/>
      <c r="U45" s="153" t="str">
        <f t="shared" si="2"/>
        <v/>
      </c>
      <c r="V45" s="128"/>
      <c r="W45" s="115"/>
      <c r="X45" s="106"/>
      <c r="Y45" s="115"/>
      <c r="Z45" s="115"/>
      <c r="AC45" s="108"/>
      <c r="AE45" s="105"/>
    </row>
    <row r="46" spans="2:31" ht="15.75" customHeight="1">
      <c r="B46" s="1085"/>
      <c r="C46" s="170">
        <v>43</v>
      </c>
      <c r="D46" s="171"/>
      <c r="E46" s="172" t="s">
        <v>284</v>
      </c>
      <c r="F46" s="1117"/>
      <c r="G46" s="1118"/>
      <c r="H46" s="1118"/>
      <c r="I46" s="1118"/>
      <c r="J46" s="1118"/>
      <c r="K46" s="1118"/>
      <c r="L46" s="1119"/>
      <c r="M46" s="173"/>
      <c r="N46" s="173"/>
      <c r="O46" s="173"/>
      <c r="P46" s="154"/>
      <c r="Q46" s="102"/>
      <c r="R46" s="268"/>
      <c r="S46" s="1054"/>
      <c r="T46" s="56"/>
      <c r="U46" s="153" t="str">
        <f t="shared" si="2"/>
        <v/>
      </c>
      <c r="V46" s="128"/>
      <c r="W46" s="115"/>
      <c r="X46" s="106"/>
      <c r="Y46" s="115"/>
      <c r="Z46" s="115"/>
      <c r="AC46" s="108"/>
      <c r="AE46" s="105"/>
    </row>
    <row r="47" spans="2:31" ht="15.75" customHeight="1">
      <c r="B47" s="1086"/>
      <c r="C47" s="170">
        <v>44</v>
      </c>
      <c r="D47" s="171"/>
      <c r="E47" s="172" t="s">
        <v>193</v>
      </c>
      <c r="F47" s="1117"/>
      <c r="G47" s="1118"/>
      <c r="H47" s="1118"/>
      <c r="I47" s="1118"/>
      <c r="J47" s="1118"/>
      <c r="K47" s="1118"/>
      <c r="L47" s="1119"/>
      <c r="M47" s="1120" t="s">
        <v>721</v>
      </c>
      <c r="N47" s="1121"/>
      <c r="O47" s="1122"/>
      <c r="P47" s="154"/>
      <c r="Q47" s="175"/>
      <c r="R47" s="268"/>
      <c r="S47" s="1054"/>
      <c r="T47" s="56"/>
      <c r="U47" s="153" t="str">
        <f t="shared" si="2"/>
        <v/>
      </c>
      <c r="V47" s="128"/>
      <c r="W47" s="115"/>
      <c r="X47" s="106"/>
      <c r="Y47" s="115"/>
      <c r="Z47" s="115"/>
      <c r="AC47" s="108"/>
      <c r="AE47" s="105"/>
    </row>
    <row r="48" spans="2:31" ht="15.75" customHeight="1">
      <c r="B48" s="1087"/>
      <c r="C48" s="170">
        <v>45</v>
      </c>
      <c r="D48" s="171"/>
      <c r="E48" s="172" t="s">
        <v>194</v>
      </c>
      <c r="F48" s="1117"/>
      <c r="G48" s="1118"/>
      <c r="H48" s="1118"/>
      <c r="I48" s="1118"/>
      <c r="J48" s="1118"/>
      <c r="K48" s="1118"/>
      <c r="L48" s="1119"/>
      <c r="M48" s="174"/>
      <c r="N48" s="174"/>
      <c r="O48" s="174"/>
      <c r="P48" s="154"/>
      <c r="Q48" s="175"/>
      <c r="R48" s="268"/>
      <c r="S48" s="1054"/>
      <c r="T48" s="281">
        <v>428</v>
      </c>
      <c r="U48" s="132" t="s">
        <v>275</v>
      </c>
      <c r="V48" s="128"/>
      <c r="W48" s="115"/>
      <c r="X48" s="106"/>
      <c r="Y48" s="115"/>
      <c r="Z48" s="115"/>
      <c r="AC48" s="108"/>
      <c r="AE48" s="105"/>
    </row>
    <row r="49" spans="1:32" ht="15.75" customHeight="1">
      <c r="B49" s="102" t="s">
        <v>528</v>
      </c>
      <c r="Q49" s="175"/>
      <c r="R49" s="151"/>
      <c r="S49" s="1054"/>
      <c r="T49" s="460">
        <v>431</v>
      </c>
      <c r="U49" s="152" t="s">
        <v>276</v>
      </c>
      <c r="V49" s="128"/>
      <c r="W49" s="115"/>
      <c r="X49" s="106"/>
      <c r="Y49" s="115"/>
      <c r="Z49" s="115"/>
      <c r="AC49" s="108"/>
      <c r="AE49" s="105"/>
    </row>
    <row r="50" spans="1:32" ht="15.75" customHeight="1">
      <c r="B50" s="175" t="s">
        <v>529</v>
      </c>
      <c r="Q50" s="175"/>
      <c r="R50" s="122"/>
      <c r="S50" s="1055"/>
      <c r="T50" s="160" t="s">
        <v>283</v>
      </c>
      <c r="U50" s="161" t="s">
        <v>277</v>
      </c>
      <c r="V50" s="162"/>
      <c r="W50" s="115"/>
      <c r="X50" s="106"/>
      <c r="Y50" s="115"/>
      <c r="Z50" s="115"/>
      <c r="AC50" s="108"/>
      <c r="AE50" s="105"/>
    </row>
    <row r="51" spans="1:32" ht="6" customHeight="1">
      <c r="Q51" s="107"/>
      <c r="R51" s="122"/>
      <c r="S51" s="163"/>
      <c r="T51" s="164"/>
      <c r="U51" s="165"/>
      <c r="V51" s="166"/>
      <c r="W51" s="115"/>
      <c r="X51" s="106"/>
      <c r="Y51" s="115"/>
      <c r="Z51" s="115"/>
      <c r="AC51" s="108"/>
      <c r="AE51" s="105"/>
    </row>
    <row r="52" spans="1:32" ht="15.75" customHeight="1">
      <c r="Q52" s="107"/>
      <c r="R52" s="122"/>
      <c r="S52" s="168"/>
      <c r="T52" s="122"/>
      <c r="U52" s="169"/>
      <c r="V52" s="166"/>
      <c r="W52" s="115"/>
      <c r="X52" s="106"/>
      <c r="Y52" s="115"/>
      <c r="Z52" s="115"/>
      <c r="AC52" s="108"/>
      <c r="AE52" s="105"/>
    </row>
    <row r="53" spans="1:32" ht="15.75" customHeight="1">
      <c r="C53" s="103"/>
      <c r="D53" s="103"/>
      <c r="Q53" s="107"/>
      <c r="R53" s="122"/>
      <c r="S53" s="168"/>
      <c r="T53" s="122"/>
      <c r="U53" s="169"/>
      <c r="V53" s="166"/>
      <c r="W53" s="115"/>
      <c r="X53" s="106"/>
      <c r="Y53" s="115"/>
      <c r="Z53" s="115"/>
      <c r="AC53" s="108"/>
      <c r="AE53" s="105"/>
    </row>
    <row r="54" spans="1:32" ht="15.75" customHeight="1">
      <c r="A54" s="177"/>
      <c r="C54" s="103"/>
      <c r="D54" s="103"/>
      <c r="Q54" s="107"/>
      <c r="R54" s="122"/>
      <c r="S54" s="122"/>
      <c r="T54" s="122"/>
      <c r="U54" s="169"/>
      <c r="V54" s="166"/>
      <c r="W54" s="106"/>
      <c r="X54" s="107"/>
      <c r="Y54" s="107"/>
      <c r="Z54" s="115"/>
      <c r="AD54" s="108"/>
      <c r="AE54" s="105"/>
    </row>
    <row r="55" spans="1:32" ht="21" customHeight="1">
      <c r="A55" s="177"/>
      <c r="B55" s="176"/>
      <c r="C55" s="176"/>
      <c r="D55" s="1110" t="s">
        <v>530</v>
      </c>
      <c r="E55" s="1110"/>
      <c r="F55" s="1110"/>
      <c r="G55" s="1110"/>
      <c r="H55" s="176"/>
      <c r="I55" s="1064" t="s">
        <v>533</v>
      </c>
      <c r="J55" s="1064"/>
      <c r="K55" s="1064"/>
      <c r="L55" s="176"/>
      <c r="M55" s="176"/>
      <c r="N55" s="176"/>
      <c r="O55" s="176"/>
      <c r="P55" s="176"/>
      <c r="Q55" s="102"/>
      <c r="R55" s="122"/>
      <c r="S55" s="122"/>
      <c r="T55" s="122"/>
      <c r="U55" s="169"/>
      <c r="V55" s="166"/>
      <c r="W55" s="106"/>
      <c r="X55" s="107"/>
      <c r="Y55" s="115"/>
      <c r="Z55" s="106"/>
      <c r="AA55" s="107"/>
      <c r="AB55" s="115"/>
      <c r="AE55" s="105"/>
      <c r="AF55" s="108"/>
    </row>
    <row r="56" spans="1:32" ht="16.5" customHeight="1" thickBot="1">
      <c r="A56" s="177"/>
      <c r="B56" s="177"/>
      <c r="C56" s="177"/>
      <c r="D56" s="1108" t="s">
        <v>531</v>
      </c>
      <c r="E56" s="1109"/>
      <c r="F56" s="1108" t="s">
        <v>532</v>
      </c>
      <c r="G56" s="1109"/>
      <c r="H56" s="178"/>
      <c r="I56" s="1056" t="s">
        <v>544</v>
      </c>
      <c r="J56" s="541">
        <v>612</v>
      </c>
      <c r="K56" s="540" t="s">
        <v>597</v>
      </c>
      <c r="L56" s="178"/>
      <c r="M56" s="178"/>
      <c r="N56" s="178"/>
      <c r="O56" s="178"/>
      <c r="P56" s="178"/>
      <c r="Q56" s="102"/>
      <c r="R56" s="122"/>
      <c r="S56" s="122"/>
      <c r="U56" s="169"/>
      <c r="V56" s="166"/>
      <c r="W56" s="106"/>
      <c r="X56" s="107"/>
      <c r="Y56" s="115"/>
      <c r="Z56" s="106"/>
      <c r="AA56" s="107"/>
      <c r="AB56" s="115"/>
      <c r="AE56" s="105"/>
      <c r="AF56" s="108"/>
    </row>
    <row r="57" spans="1:32" ht="16.5" customHeight="1" thickTop="1">
      <c r="A57" s="177"/>
      <c r="B57" s="177"/>
      <c r="C57" s="177"/>
      <c r="D57" s="179">
        <v>612</v>
      </c>
      <c r="E57" s="464" t="s">
        <v>38</v>
      </c>
      <c r="F57" s="531" t="s">
        <v>253</v>
      </c>
      <c r="G57" s="532" t="s">
        <v>91</v>
      </c>
      <c r="H57" s="180"/>
      <c r="I57" s="1051"/>
      <c r="J57" s="541">
        <v>613</v>
      </c>
      <c r="K57" s="540" t="s">
        <v>598</v>
      </c>
      <c r="L57" s="180"/>
      <c r="M57" s="180"/>
      <c r="N57" s="180"/>
      <c r="O57" s="180"/>
      <c r="P57" s="180"/>
      <c r="Q57" s="175"/>
      <c r="R57" s="122"/>
      <c r="S57" s="122"/>
      <c r="U57" s="169"/>
      <c r="V57" s="166"/>
      <c r="W57" s="106"/>
      <c r="X57" s="107"/>
    </row>
    <row r="58" spans="1:32" ht="16.5" customHeight="1">
      <c r="A58" s="177"/>
      <c r="B58" s="177"/>
      <c r="C58" s="177"/>
      <c r="D58" s="181">
        <v>613</v>
      </c>
      <c r="E58" s="218"/>
      <c r="F58" s="227">
        <v>1</v>
      </c>
      <c r="G58" s="506" t="s">
        <v>92</v>
      </c>
      <c r="H58" s="182"/>
      <c r="I58" s="1051"/>
      <c r="J58" s="541">
        <v>621</v>
      </c>
      <c r="K58" s="540" t="s">
        <v>163</v>
      </c>
      <c r="L58" s="182"/>
      <c r="M58" s="182"/>
      <c r="N58" s="182"/>
      <c r="O58" s="182"/>
      <c r="P58" s="182"/>
      <c r="Q58" s="175"/>
      <c r="R58" s="122"/>
      <c r="S58" s="122"/>
      <c r="U58" s="169"/>
      <c r="V58" s="166"/>
      <c r="W58" s="106"/>
      <c r="X58" s="107"/>
    </row>
    <row r="59" spans="1:32" ht="16.5" customHeight="1">
      <c r="A59" s="177"/>
      <c r="B59" s="177"/>
      <c r="C59" s="177"/>
      <c r="D59" s="181">
        <v>614</v>
      </c>
      <c r="E59" s="465"/>
      <c r="F59" s="187">
        <v>111</v>
      </c>
      <c r="G59" s="507" t="s">
        <v>4</v>
      </c>
      <c r="H59" s="180"/>
      <c r="I59" s="1051"/>
      <c r="J59" s="542">
        <v>914</v>
      </c>
      <c r="K59" s="543" t="s">
        <v>217</v>
      </c>
      <c r="L59" s="180"/>
      <c r="M59" s="180"/>
      <c r="N59" s="180"/>
      <c r="O59" s="180"/>
      <c r="P59" s="180"/>
      <c r="Q59" s="175"/>
      <c r="R59" s="175"/>
      <c r="S59" s="175"/>
      <c r="U59" s="169"/>
      <c r="V59" s="166"/>
      <c r="W59" s="106"/>
      <c r="X59" s="107"/>
    </row>
    <row r="60" spans="1:32" ht="16.5" customHeight="1">
      <c r="A60" s="177"/>
      <c r="B60" s="177"/>
      <c r="C60" s="177"/>
      <c r="D60" s="181">
        <v>615</v>
      </c>
      <c r="E60" s="465" t="s">
        <v>39</v>
      </c>
      <c r="F60" s="190">
        <v>112</v>
      </c>
      <c r="G60" s="508" t="s">
        <v>93</v>
      </c>
      <c r="H60" s="180"/>
      <c r="I60" s="1051"/>
      <c r="J60" s="544" t="s">
        <v>227</v>
      </c>
      <c r="K60" s="538" t="s">
        <v>176</v>
      </c>
      <c r="L60" s="180"/>
      <c r="M60" s="180"/>
      <c r="N60" s="180"/>
      <c r="O60" s="180"/>
      <c r="P60" s="180"/>
      <c r="Q60" s="175"/>
      <c r="R60" s="102"/>
      <c r="S60" s="107"/>
      <c r="U60" s="175"/>
      <c r="V60" s="175"/>
      <c r="W60" s="106"/>
      <c r="X60" s="107"/>
    </row>
    <row r="61" spans="1:32" ht="16.5" customHeight="1">
      <c r="A61" s="177"/>
      <c r="B61" s="177"/>
      <c r="C61" s="177"/>
      <c r="D61" s="181">
        <v>618</v>
      </c>
      <c r="E61" s="465" t="s">
        <v>40</v>
      </c>
      <c r="F61" s="187">
        <v>121</v>
      </c>
      <c r="G61" s="507" t="s">
        <v>94</v>
      </c>
      <c r="H61" s="180"/>
      <c r="I61" s="1051"/>
      <c r="J61" s="546">
        <v>712</v>
      </c>
      <c r="K61" s="540" t="s">
        <v>241</v>
      </c>
      <c r="L61" s="180"/>
      <c r="M61" s="180"/>
      <c r="N61" s="180"/>
      <c r="O61" s="180"/>
      <c r="P61" s="180"/>
      <c r="Q61" s="177"/>
      <c r="R61" s="102"/>
      <c r="S61" s="176"/>
      <c r="U61" s="175"/>
      <c r="V61" s="175"/>
      <c r="W61" s="106"/>
      <c r="X61" s="107"/>
    </row>
    <row r="62" spans="1:32" ht="16.5" customHeight="1">
      <c r="A62" s="177"/>
      <c r="B62" s="177"/>
      <c r="C62" s="177"/>
      <c r="D62" s="183">
        <v>619</v>
      </c>
      <c r="E62" s="466" t="s">
        <v>41</v>
      </c>
      <c r="F62" s="181">
        <v>122</v>
      </c>
      <c r="G62" s="509"/>
      <c r="H62" s="180"/>
      <c r="I62" s="1051"/>
      <c r="J62" s="545">
        <v>712</v>
      </c>
      <c r="K62" s="540" t="s">
        <v>226</v>
      </c>
      <c r="L62" s="180"/>
      <c r="M62" s="180"/>
      <c r="N62" s="180"/>
      <c r="O62" s="180"/>
      <c r="P62" s="180"/>
      <c r="Q62" s="177"/>
      <c r="R62" s="107"/>
      <c r="S62" s="107"/>
      <c r="V62" s="166"/>
      <c r="W62" s="106"/>
      <c r="X62" s="107"/>
    </row>
    <row r="63" spans="1:32" s="177" customFormat="1" ht="16.5" customHeight="1">
      <c r="D63" s="184">
        <v>621</v>
      </c>
      <c r="E63" s="466" t="s">
        <v>163</v>
      </c>
      <c r="F63" s="181">
        <v>123</v>
      </c>
      <c r="G63" s="509"/>
      <c r="H63" s="180"/>
      <c r="I63" s="1051"/>
      <c r="J63" s="547" t="s">
        <v>227</v>
      </c>
      <c r="K63" s="543" t="s">
        <v>177</v>
      </c>
      <c r="L63" s="180"/>
      <c r="M63" s="180"/>
      <c r="N63" s="180"/>
      <c r="O63" s="180"/>
      <c r="P63" s="180"/>
      <c r="R63" s="107"/>
      <c r="S63" s="107"/>
      <c r="T63" s="103"/>
      <c r="U63" s="103"/>
      <c r="V63" s="107"/>
      <c r="W63" s="169"/>
      <c r="X63" s="166"/>
      <c r="Y63" s="176"/>
      <c r="Z63" s="176"/>
      <c r="AE63" s="185"/>
    </row>
    <row r="64" spans="1:32" s="177" customFormat="1" ht="16.5" customHeight="1">
      <c r="D64" s="186">
        <v>711</v>
      </c>
      <c r="E64" s="467" t="s">
        <v>42</v>
      </c>
      <c r="F64" s="181">
        <v>124</v>
      </c>
      <c r="G64" s="509"/>
      <c r="H64" s="180"/>
      <c r="I64" s="1051"/>
      <c r="J64" s="560">
        <v>853</v>
      </c>
      <c r="K64" s="539" t="s">
        <v>66</v>
      </c>
      <c r="L64" s="180"/>
      <c r="M64" s="180"/>
      <c r="N64" s="180"/>
      <c r="O64" s="180"/>
      <c r="P64" s="180"/>
      <c r="R64" s="107"/>
      <c r="S64" s="107"/>
      <c r="T64" s="103"/>
      <c r="U64" s="103"/>
      <c r="V64" s="107"/>
      <c r="W64" s="169"/>
      <c r="X64" s="166"/>
    </row>
    <row r="65" spans="4:24" s="177" customFormat="1" ht="16.5" customHeight="1">
      <c r="D65" s="187">
        <v>712</v>
      </c>
      <c r="E65" s="468" t="s">
        <v>43</v>
      </c>
      <c r="F65" s="181">
        <v>131</v>
      </c>
      <c r="G65" s="509" t="s">
        <v>30</v>
      </c>
      <c r="H65" s="180"/>
      <c r="I65" s="1051"/>
      <c r="J65" s="546">
        <v>855</v>
      </c>
      <c r="K65" s="540" t="s">
        <v>289</v>
      </c>
      <c r="L65" s="180"/>
      <c r="M65" s="180"/>
      <c r="N65" s="180"/>
      <c r="O65" s="180"/>
      <c r="P65" s="180"/>
      <c r="R65" s="107"/>
      <c r="S65" s="107"/>
      <c r="T65" s="103"/>
      <c r="U65" s="103"/>
      <c r="V65" s="107"/>
      <c r="W65" s="115"/>
      <c r="X65" s="106"/>
    </row>
    <row r="66" spans="4:24" s="177" customFormat="1" ht="16.5" customHeight="1">
      <c r="D66" s="181">
        <v>713</v>
      </c>
      <c r="E66" s="218"/>
      <c r="F66" s="181">
        <v>132</v>
      </c>
      <c r="G66" s="509" t="s">
        <v>31</v>
      </c>
      <c r="H66" s="182"/>
      <c r="I66" s="1051"/>
      <c r="J66" s="546">
        <v>849</v>
      </c>
      <c r="K66" s="540" t="s">
        <v>181</v>
      </c>
      <c r="L66" s="182"/>
      <c r="M66" s="182"/>
      <c r="N66" s="182"/>
      <c r="O66" s="182"/>
      <c r="P66" s="182"/>
      <c r="R66" s="107"/>
      <c r="S66" s="107"/>
      <c r="T66" s="103"/>
      <c r="U66" s="103"/>
      <c r="V66" s="107"/>
      <c r="W66" s="107"/>
      <c r="X66" s="115"/>
    </row>
    <row r="67" spans="4:24" s="177" customFormat="1" ht="16.5" customHeight="1">
      <c r="D67" s="181">
        <v>714</v>
      </c>
      <c r="E67" s="465"/>
      <c r="F67" s="181">
        <v>133</v>
      </c>
      <c r="G67" s="509" t="s">
        <v>172</v>
      </c>
      <c r="H67" s="180"/>
      <c r="I67" s="1051"/>
      <c r="J67" s="546">
        <v>842</v>
      </c>
      <c r="K67" s="540" t="s">
        <v>7</v>
      </c>
      <c r="L67" s="180"/>
      <c r="M67" s="180"/>
      <c r="N67" s="180"/>
      <c r="O67" s="180"/>
      <c r="P67" s="180"/>
      <c r="R67" s="107"/>
      <c r="S67" s="107"/>
      <c r="T67" s="103"/>
      <c r="U67" s="103"/>
      <c r="V67" s="107"/>
      <c r="W67" s="107"/>
      <c r="X67" s="115"/>
    </row>
    <row r="68" spans="4:24" s="177" customFormat="1" ht="16.5" customHeight="1">
      <c r="D68" s="181">
        <v>715</v>
      </c>
      <c r="E68" s="465" t="s">
        <v>44</v>
      </c>
      <c r="F68" s="190">
        <v>134</v>
      </c>
      <c r="G68" s="508" t="s">
        <v>95</v>
      </c>
      <c r="H68" s="180"/>
      <c r="I68" s="1051"/>
      <c r="J68" s="546">
        <v>843</v>
      </c>
      <c r="K68" s="540" t="s">
        <v>18</v>
      </c>
      <c r="L68" s="180"/>
      <c r="M68" s="180"/>
      <c r="N68" s="180"/>
      <c r="O68" s="180"/>
      <c r="P68" s="180"/>
      <c r="R68" s="176"/>
      <c r="S68" s="176"/>
      <c r="V68" s="107"/>
      <c r="W68" s="107"/>
      <c r="X68" s="115"/>
    </row>
    <row r="69" spans="4:24" s="177" customFormat="1" ht="16.5" customHeight="1">
      <c r="D69" s="189">
        <v>717</v>
      </c>
      <c r="E69" s="218" t="s">
        <v>45</v>
      </c>
      <c r="F69" s="187">
        <v>141</v>
      </c>
      <c r="G69" s="507" t="s">
        <v>96</v>
      </c>
      <c r="H69" s="182"/>
      <c r="I69" s="1051"/>
      <c r="J69" s="546">
        <v>857</v>
      </c>
      <c r="K69" s="540" t="s">
        <v>35</v>
      </c>
      <c r="L69" s="182"/>
      <c r="M69" s="182"/>
      <c r="N69" s="182"/>
      <c r="O69" s="182"/>
      <c r="P69" s="182"/>
      <c r="V69" s="176"/>
      <c r="W69" s="107"/>
      <c r="X69" s="115"/>
    </row>
    <row r="70" spans="4:24" s="177" customFormat="1" ht="16.5" customHeight="1">
      <c r="D70" s="190">
        <v>718</v>
      </c>
      <c r="E70" s="469" t="s">
        <v>46</v>
      </c>
      <c r="F70" s="181">
        <v>142</v>
      </c>
      <c r="G70" s="509" t="s">
        <v>97</v>
      </c>
      <c r="H70" s="180"/>
      <c r="I70" s="1051"/>
      <c r="J70" s="546">
        <v>844</v>
      </c>
      <c r="K70" s="540" t="s">
        <v>182</v>
      </c>
      <c r="L70" s="180"/>
      <c r="M70" s="180"/>
      <c r="N70" s="180"/>
      <c r="O70" s="180"/>
      <c r="P70" s="180"/>
      <c r="W70" s="107"/>
      <c r="X70" s="115"/>
    </row>
    <row r="71" spans="4:24" s="177" customFormat="1" ht="16.5" customHeight="1">
      <c r="D71" s="186">
        <v>719</v>
      </c>
      <c r="E71" s="467" t="s">
        <v>47</v>
      </c>
      <c r="F71" s="181">
        <v>143</v>
      </c>
      <c r="G71" s="509"/>
      <c r="H71" s="180"/>
      <c r="I71" s="1051"/>
      <c r="J71" s="546">
        <v>847</v>
      </c>
      <c r="K71" s="540" t="s">
        <v>183</v>
      </c>
      <c r="L71" s="180"/>
      <c r="M71" s="180"/>
      <c r="N71" s="180"/>
      <c r="O71" s="180"/>
      <c r="P71" s="180"/>
      <c r="W71" s="107"/>
      <c r="X71" s="115"/>
    </row>
    <row r="72" spans="4:24" s="177" customFormat="1" ht="16.5" customHeight="1" thickBot="1">
      <c r="D72" s="191">
        <v>727</v>
      </c>
      <c r="E72" s="470"/>
      <c r="F72" s="190">
        <v>144</v>
      </c>
      <c r="G72" s="508"/>
      <c r="H72" s="180"/>
      <c r="I72" s="1051"/>
      <c r="J72" s="546">
        <v>848</v>
      </c>
      <c r="K72" s="540" t="s">
        <v>65</v>
      </c>
      <c r="L72" s="180"/>
      <c r="M72" s="180"/>
      <c r="N72" s="180"/>
      <c r="O72" s="180"/>
      <c r="P72" s="180"/>
      <c r="W72" s="176"/>
      <c r="X72" s="176"/>
    </row>
    <row r="73" spans="4:24" s="177" customFormat="1" ht="16.5" customHeight="1">
      <c r="D73" s="192">
        <v>721</v>
      </c>
      <c r="E73" s="471" t="s">
        <v>48</v>
      </c>
      <c r="F73" s="187">
        <v>151</v>
      </c>
      <c r="G73" s="507" t="s">
        <v>21</v>
      </c>
      <c r="H73" s="180"/>
      <c r="I73" s="1051"/>
      <c r="J73" s="546">
        <v>852</v>
      </c>
      <c r="K73" s="540" t="s">
        <v>184</v>
      </c>
      <c r="L73" s="180"/>
      <c r="M73" s="180"/>
      <c r="N73" s="180"/>
      <c r="O73" s="180"/>
      <c r="P73" s="180"/>
    </row>
    <row r="74" spans="4:24" s="177" customFormat="1" ht="16.5" customHeight="1">
      <c r="D74" s="193">
        <v>722</v>
      </c>
      <c r="E74" s="472" t="s">
        <v>49</v>
      </c>
      <c r="F74" s="181">
        <v>152</v>
      </c>
      <c r="G74" s="509" t="s">
        <v>22</v>
      </c>
      <c r="H74" s="180"/>
      <c r="I74" s="1051"/>
      <c r="J74" s="546">
        <v>845</v>
      </c>
      <c r="K74" s="540" t="s">
        <v>63</v>
      </c>
      <c r="L74" s="180"/>
      <c r="M74" s="180"/>
      <c r="N74" s="180"/>
      <c r="O74" s="180"/>
      <c r="P74" s="180"/>
    </row>
    <row r="75" spans="4:24" s="177" customFormat="1" ht="16.5" customHeight="1">
      <c r="D75" s="193">
        <v>723</v>
      </c>
      <c r="E75" s="472" t="s">
        <v>50</v>
      </c>
      <c r="F75" s="181">
        <v>153</v>
      </c>
      <c r="G75" s="509"/>
      <c r="H75" s="180"/>
      <c r="I75" s="1051"/>
      <c r="J75" s="546">
        <v>837</v>
      </c>
      <c r="K75" s="540" t="s">
        <v>59</v>
      </c>
      <c r="L75" s="180"/>
      <c r="M75" s="180"/>
      <c r="N75" s="180"/>
      <c r="O75" s="180"/>
      <c r="P75" s="180"/>
      <c r="U75" s="176"/>
    </row>
    <row r="76" spans="4:24" s="177" customFormat="1" ht="16.5" customHeight="1">
      <c r="D76" s="193">
        <v>724</v>
      </c>
      <c r="E76" s="472" t="s">
        <v>51</v>
      </c>
      <c r="F76" s="181">
        <v>154</v>
      </c>
      <c r="G76" s="509"/>
      <c r="H76" s="180"/>
      <c r="I76" s="1051"/>
      <c r="J76" s="546">
        <v>832</v>
      </c>
      <c r="K76" s="540" t="s">
        <v>185</v>
      </c>
      <c r="L76" s="180"/>
      <c r="M76" s="180"/>
      <c r="N76" s="180"/>
      <c r="O76" s="180"/>
      <c r="P76" s="180"/>
      <c r="U76" s="188"/>
    </row>
    <row r="77" spans="4:24" s="177" customFormat="1" ht="16.5" customHeight="1" thickBot="1">
      <c r="D77" s="194">
        <v>725</v>
      </c>
      <c r="E77" s="472" t="s">
        <v>52</v>
      </c>
      <c r="F77" s="181">
        <v>155</v>
      </c>
      <c r="G77" s="509" t="s">
        <v>98</v>
      </c>
      <c r="H77" s="180"/>
      <c r="I77" s="1051"/>
      <c r="J77" s="546">
        <v>841</v>
      </c>
      <c r="K77" s="540" t="s">
        <v>186</v>
      </c>
      <c r="L77" s="180"/>
      <c r="M77" s="180"/>
      <c r="N77" s="180"/>
      <c r="O77" s="180"/>
      <c r="P77" s="180"/>
      <c r="U77" s="188"/>
    </row>
    <row r="78" spans="4:24" s="177" customFormat="1" ht="16.5" customHeight="1" thickBot="1">
      <c r="D78" s="195">
        <v>726</v>
      </c>
      <c r="E78" s="473" t="s">
        <v>53</v>
      </c>
      <c r="F78" s="190">
        <v>162</v>
      </c>
      <c r="G78" s="508" t="s">
        <v>27</v>
      </c>
      <c r="H78" s="196"/>
      <c r="I78" s="1051"/>
      <c r="J78" s="546">
        <v>921</v>
      </c>
      <c r="K78" s="540" t="s">
        <v>187</v>
      </c>
      <c r="L78" s="196"/>
      <c r="M78" s="196"/>
      <c r="N78" s="196"/>
      <c r="O78" s="196"/>
      <c r="P78" s="196"/>
      <c r="U78" s="188"/>
    </row>
    <row r="79" spans="4:24" s="177" customFormat="1" ht="16.5" customHeight="1" thickBot="1">
      <c r="D79" s="197">
        <v>727</v>
      </c>
      <c r="E79" s="474"/>
      <c r="F79" s="228">
        <v>164</v>
      </c>
      <c r="G79" s="467" t="s">
        <v>23</v>
      </c>
      <c r="H79" s="198"/>
      <c r="I79" s="1051"/>
      <c r="J79" s="546">
        <v>862</v>
      </c>
      <c r="K79" s="540" t="s">
        <v>188</v>
      </c>
      <c r="L79" s="198"/>
      <c r="M79" s="198"/>
      <c r="N79" s="198"/>
      <c r="O79" s="198"/>
      <c r="P79" s="198"/>
      <c r="U79" s="188"/>
    </row>
    <row r="80" spans="4:24" s="177" customFormat="1" ht="16.5" customHeight="1" thickBot="1">
      <c r="D80" s="195">
        <v>728</v>
      </c>
      <c r="E80" s="475"/>
      <c r="F80" s="187">
        <v>171</v>
      </c>
      <c r="G80" s="507" t="s">
        <v>99</v>
      </c>
      <c r="H80" s="196"/>
      <c r="I80" s="1051"/>
      <c r="J80" s="546">
        <v>881</v>
      </c>
      <c r="K80" s="540" t="s">
        <v>189</v>
      </c>
      <c r="L80" s="196"/>
      <c r="M80" s="196"/>
      <c r="N80" s="196"/>
      <c r="O80" s="196"/>
      <c r="P80" s="196"/>
      <c r="U80" s="188"/>
    </row>
    <row r="81" spans="4:21" s="177" customFormat="1" ht="16.5" customHeight="1">
      <c r="D81" s="199"/>
      <c r="E81" s="476"/>
      <c r="F81" s="181">
        <v>172</v>
      </c>
      <c r="G81" s="509" t="s">
        <v>100</v>
      </c>
      <c r="H81" s="200"/>
      <c r="I81" s="1051"/>
      <c r="J81" s="582">
        <f>IF(ISBLANK(D34),"",D34)</f>
        <v>851</v>
      </c>
      <c r="K81" s="157" t="str">
        <f>IF(ISBLANK(E34),"",E34)</f>
        <v>燃料費</v>
      </c>
      <c r="L81" s="200"/>
      <c r="M81" s="200"/>
      <c r="N81" s="200"/>
      <c r="O81" s="200"/>
      <c r="P81" s="200"/>
      <c r="U81" s="188"/>
    </row>
    <row r="82" spans="4:21" s="177" customFormat="1" ht="16.5" customHeight="1" thickBot="1">
      <c r="D82" s="201"/>
      <c r="E82" s="477"/>
      <c r="F82" s="181">
        <v>173</v>
      </c>
      <c r="G82" s="509" t="s">
        <v>101</v>
      </c>
      <c r="H82" s="200"/>
      <c r="I82" s="1051"/>
      <c r="J82" s="582">
        <f t="shared" ref="J82:K82" si="3">IF(ISBLANK(D35),"",D35)</f>
        <v>861</v>
      </c>
      <c r="K82" s="157" t="str">
        <f t="shared" si="3"/>
        <v>新聞図諸費</v>
      </c>
      <c r="L82" s="200"/>
      <c r="M82" s="200"/>
      <c r="N82" s="200"/>
      <c r="O82" s="200"/>
      <c r="P82" s="200"/>
      <c r="U82" s="188"/>
    </row>
    <row r="83" spans="4:21" s="177" customFormat="1" ht="16.5" customHeight="1">
      <c r="D83" s="202">
        <v>731</v>
      </c>
      <c r="E83" s="478"/>
      <c r="F83" s="181">
        <v>174</v>
      </c>
      <c r="G83" s="509" t="s">
        <v>102</v>
      </c>
      <c r="H83" s="180"/>
      <c r="I83" s="1051"/>
      <c r="J83" s="582">
        <f t="shared" ref="J83:K83" si="4">IF(ISBLANK(D36),"",D36)</f>
        <v>864</v>
      </c>
      <c r="K83" s="157" t="str">
        <f t="shared" si="4"/>
        <v>販売促進費</v>
      </c>
      <c r="L83" s="180"/>
      <c r="M83" s="180"/>
      <c r="N83" s="180"/>
      <c r="O83" s="180"/>
      <c r="P83" s="180"/>
      <c r="U83" s="188"/>
    </row>
    <row r="84" spans="4:21" s="177" customFormat="1" ht="16.5" customHeight="1">
      <c r="D84" s="193">
        <v>732</v>
      </c>
      <c r="E84" s="472" t="s">
        <v>54</v>
      </c>
      <c r="F84" s="181">
        <v>175</v>
      </c>
      <c r="G84" s="509" t="s">
        <v>103</v>
      </c>
      <c r="H84" s="180"/>
      <c r="I84" s="1051"/>
      <c r="J84" s="582">
        <f t="shared" ref="J84:K84" si="5">IF(ISBLANK(D37),"",D37)</f>
        <v>865</v>
      </c>
      <c r="K84" s="157" t="str">
        <f t="shared" si="5"/>
        <v>衛生管理費</v>
      </c>
      <c r="L84" s="180"/>
      <c r="M84" s="180"/>
      <c r="N84" s="180"/>
      <c r="O84" s="180"/>
      <c r="P84" s="180"/>
      <c r="U84" s="188"/>
    </row>
    <row r="85" spans="4:21" s="177" customFormat="1" ht="16.5" customHeight="1">
      <c r="D85" s="193">
        <v>733</v>
      </c>
      <c r="E85" s="472" t="s">
        <v>55</v>
      </c>
      <c r="F85" s="181">
        <v>176</v>
      </c>
      <c r="G85" s="509"/>
      <c r="H85" s="180"/>
      <c r="I85" s="1051"/>
      <c r="J85" s="582">
        <f t="shared" ref="J85:K85" si="6">IF(ISBLANK(D38),"",D38)</f>
        <v>863</v>
      </c>
      <c r="K85" s="157" t="str">
        <f t="shared" si="6"/>
        <v>リース料</v>
      </c>
      <c r="L85" s="180"/>
      <c r="M85" s="180"/>
      <c r="N85" s="180"/>
      <c r="O85" s="180"/>
      <c r="P85" s="180"/>
      <c r="U85" s="188"/>
    </row>
    <row r="86" spans="4:21" s="177" customFormat="1" ht="16.5" customHeight="1">
      <c r="D86" s="193">
        <v>734</v>
      </c>
      <c r="E86" s="479" t="s">
        <v>56</v>
      </c>
      <c r="F86" s="190">
        <v>177</v>
      </c>
      <c r="G86" s="508" t="s">
        <v>104</v>
      </c>
      <c r="H86" s="182"/>
      <c r="I86" s="1051"/>
      <c r="J86" s="582">
        <f t="shared" ref="J86:K86" si="7">IF(ISBLANK(D39),"",D39)</f>
        <v>858</v>
      </c>
      <c r="K86" s="157" t="str">
        <f t="shared" si="7"/>
        <v>支払手数料</v>
      </c>
      <c r="L86" s="182"/>
      <c r="M86" s="182"/>
      <c r="N86" s="182"/>
      <c r="O86" s="182"/>
      <c r="P86" s="182"/>
      <c r="U86" s="188"/>
    </row>
    <row r="87" spans="4:21" s="177" customFormat="1" ht="16.5" customHeight="1">
      <c r="D87" s="193">
        <v>735</v>
      </c>
      <c r="E87" s="479" t="s">
        <v>57</v>
      </c>
      <c r="F87" s="187">
        <v>181</v>
      </c>
      <c r="G87" s="507" t="s">
        <v>105</v>
      </c>
      <c r="H87" s="182"/>
      <c r="I87" s="1051"/>
      <c r="J87" s="547">
        <v>869</v>
      </c>
      <c r="K87" s="543" t="s">
        <v>14</v>
      </c>
      <c r="L87" s="182"/>
      <c r="M87" s="182"/>
      <c r="N87" s="182"/>
      <c r="O87" s="182"/>
      <c r="P87" s="182"/>
      <c r="U87" s="188"/>
    </row>
    <row r="88" spans="4:21" s="177" customFormat="1" ht="16.5" customHeight="1">
      <c r="D88" s="193">
        <v>736</v>
      </c>
      <c r="E88" s="479" t="s">
        <v>58</v>
      </c>
      <c r="F88" s="181">
        <v>182</v>
      </c>
      <c r="G88" s="509" t="s">
        <v>106</v>
      </c>
      <c r="H88" s="182"/>
      <c r="I88" s="1051"/>
      <c r="J88" s="544">
        <v>932</v>
      </c>
      <c r="K88" s="538" t="s">
        <v>88</v>
      </c>
      <c r="L88" s="182"/>
      <c r="M88" s="182"/>
      <c r="N88" s="182"/>
      <c r="O88" s="182"/>
      <c r="P88" s="182"/>
      <c r="U88" s="188"/>
    </row>
    <row r="89" spans="4:21" s="177" customFormat="1" ht="16.5" customHeight="1">
      <c r="D89" s="193">
        <v>737</v>
      </c>
      <c r="E89" s="479" t="s">
        <v>59</v>
      </c>
      <c r="F89" s="181">
        <v>183</v>
      </c>
      <c r="G89" s="509" t="s">
        <v>107</v>
      </c>
      <c r="H89" s="182"/>
      <c r="I89" s="1051"/>
      <c r="J89" s="547" t="s">
        <v>397</v>
      </c>
      <c r="K89" s="543"/>
      <c r="L89" s="182"/>
      <c r="M89" s="182"/>
      <c r="N89" s="182"/>
      <c r="O89" s="182"/>
      <c r="P89" s="182"/>
      <c r="U89" s="188"/>
    </row>
    <row r="90" spans="4:21" s="177" customFormat="1" ht="16.5" customHeight="1">
      <c r="D90" s="203">
        <v>738</v>
      </c>
      <c r="E90" s="479" t="s">
        <v>60</v>
      </c>
      <c r="F90" s="181">
        <v>184</v>
      </c>
      <c r="G90" s="509" t="s">
        <v>108</v>
      </c>
      <c r="H90" s="182"/>
      <c r="I90" s="1051"/>
      <c r="J90" s="560">
        <v>941</v>
      </c>
      <c r="K90" s="539" t="s">
        <v>191</v>
      </c>
      <c r="L90" s="182"/>
      <c r="M90" s="182"/>
      <c r="N90" s="182"/>
      <c r="O90" s="182"/>
      <c r="P90" s="182"/>
      <c r="U90" s="188"/>
    </row>
    <row r="91" spans="4:21" s="177" customFormat="1" ht="16.5" customHeight="1">
      <c r="D91" s="193">
        <v>739</v>
      </c>
      <c r="E91" s="480" t="s">
        <v>61</v>
      </c>
      <c r="F91" s="181">
        <v>185</v>
      </c>
      <c r="G91" s="509" t="s">
        <v>109</v>
      </c>
      <c r="H91" s="182"/>
      <c r="I91" s="1051"/>
      <c r="J91" s="546">
        <v>879</v>
      </c>
      <c r="K91" s="540" t="s">
        <v>77</v>
      </c>
      <c r="L91" s="182"/>
      <c r="M91" s="182"/>
      <c r="N91" s="182"/>
      <c r="O91" s="182"/>
      <c r="P91" s="182"/>
      <c r="U91" s="188"/>
    </row>
    <row r="92" spans="4:21" s="177" customFormat="1" ht="16.5" customHeight="1">
      <c r="D92" s="193"/>
      <c r="E92" s="481"/>
      <c r="F92" s="181">
        <v>186</v>
      </c>
      <c r="G92" s="509"/>
      <c r="H92" s="180"/>
      <c r="I92" s="1051"/>
      <c r="J92" s="558" t="s">
        <v>397</v>
      </c>
      <c r="K92" s="543"/>
      <c r="L92" s="180"/>
      <c r="M92" s="180"/>
      <c r="N92" s="180"/>
      <c r="O92" s="180"/>
      <c r="P92" s="180"/>
      <c r="U92" s="188"/>
    </row>
    <row r="93" spans="4:21" s="177" customFormat="1" ht="16.5" customHeight="1" thickBot="1">
      <c r="D93" s="204">
        <v>741</v>
      </c>
      <c r="E93" s="482" t="s">
        <v>62</v>
      </c>
      <c r="F93" s="181">
        <v>187</v>
      </c>
      <c r="G93" s="509"/>
      <c r="H93" s="180"/>
      <c r="I93" s="1051"/>
      <c r="J93" s="548"/>
      <c r="K93" s="549" t="s">
        <v>284</v>
      </c>
      <c r="L93" s="180"/>
      <c r="M93" s="180"/>
      <c r="N93" s="180"/>
      <c r="O93" s="180"/>
      <c r="P93" s="180"/>
      <c r="U93" s="188"/>
    </row>
    <row r="94" spans="4:21" s="177" customFormat="1" ht="16.5" customHeight="1">
      <c r="D94" s="205">
        <v>742</v>
      </c>
      <c r="E94" s="483" t="s">
        <v>7</v>
      </c>
      <c r="F94" s="181">
        <v>188</v>
      </c>
      <c r="G94" s="509" t="s">
        <v>110</v>
      </c>
      <c r="H94" s="180"/>
      <c r="I94" s="1051"/>
      <c r="J94" s="548"/>
      <c r="K94" s="549" t="s">
        <v>193</v>
      </c>
      <c r="L94" s="180"/>
      <c r="M94" s="180"/>
      <c r="N94" s="180"/>
      <c r="O94" s="180"/>
      <c r="P94" s="180"/>
      <c r="U94" s="188"/>
    </row>
    <row r="95" spans="4:21" s="177" customFormat="1" ht="16.5" customHeight="1" thickBot="1">
      <c r="D95" s="193">
        <v>743</v>
      </c>
      <c r="E95" s="472" t="s">
        <v>18</v>
      </c>
      <c r="F95" s="181">
        <v>189</v>
      </c>
      <c r="G95" s="509" t="s">
        <v>111</v>
      </c>
      <c r="H95" s="180"/>
      <c r="I95" s="1057"/>
      <c r="J95" s="550"/>
      <c r="K95" s="551" t="s">
        <v>194</v>
      </c>
      <c r="L95" s="180"/>
      <c r="M95" s="180"/>
      <c r="N95" s="180"/>
      <c r="O95" s="180"/>
      <c r="P95" s="180"/>
      <c r="U95" s="188"/>
    </row>
    <row r="96" spans="4:21" s="177" customFormat="1" ht="16.5" customHeight="1">
      <c r="D96" s="193">
        <v>744</v>
      </c>
      <c r="E96" s="472" t="s">
        <v>9</v>
      </c>
      <c r="F96" s="181">
        <v>191</v>
      </c>
      <c r="G96" s="509" t="s">
        <v>112</v>
      </c>
      <c r="H96" s="180"/>
      <c r="I96" s="1050" t="s">
        <v>534</v>
      </c>
      <c r="J96" s="552">
        <v>111</v>
      </c>
      <c r="K96" s="553" t="s">
        <v>4</v>
      </c>
      <c r="L96" s="180"/>
      <c r="M96" s="180"/>
      <c r="N96" s="180"/>
      <c r="O96" s="180"/>
      <c r="P96" s="180"/>
      <c r="U96" s="188"/>
    </row>
    <row r="97" spans="4:21" s="177" customFormat="1" ht="16.5" customHeight="1">
      <c r="D97" s="193">
        <v>745</v>
      </c>
      <c r="E97" s="472" t="s">
        <v>63</v>
      </c>
      <c r="F97" s="181">
        <v>192</v>
      </c>
      <c r="G97" s="510"/>
      <c r="H97" s="180"/>
      <c r="I97" s="1051"/>
      <c r="J97" s="281">
        <v>121</v>
      </c>
      <c r="K97" s="132" t="s">
        <v>94</v>
      </c>
      <c r="L97" s="180"/>
      <c r="M97" s="180"/>
      <c r="N97" s="180"/>
      <c r="O97" s="180"/>
      <c r="P97" s="180"/>
      <c r="U97" s="188"/>
    </row>
    <row r="98" spans="4:21" s="177" customFormat="1" ht="16.5" customHeight="1">
      <c r="D98" s="193">
        <v>746</v>
      </c>
      <c r="E98" s="472" t="s">
        <v>64</v>
      </c>
      <c r="F98" s="181">
        <v>193</v>
      </c>
      <c r="G98" s="510"/>
      <c r="H98" s="180"/>
      <c r="I98" s="1051"/>
      <c r="J98" s="281">
        <v>131</v>
      </c>
      <c r="K98" s="132" t="s">
        <v>30</v>
      </c>
      <c r="L98" s="180"/>
      <c r="M98" s="180"/>
      <c r="N98" s="180"/>
      <c r="O98" s="180"/>
      <c r="P98" s="180"/>
      <c r="U98" s="188"/>
    </row>
    <row r="99" spans="4:21" s="177" customFormat="1" ht="16.5" customHeight="1">
      <c r="D99" s="193">
        <v>747</v>
      </c>
      <c r="E99" s="472" t="s">
        <v>37</v>
      </c>
      <c r="F99" s="181">
        <v>194</v>
      </c>
      <c r="G99" s="510"/>
      <c r="H99" s="180"/>
      <c r="I99" s="1051"/>
      <c r="J99" s="281">
        <v>132</v>
      </c>
      <c r="K99" s="132" t="s">
        <v>31</v>
      </c>
      <c r="L99" s="180"/>
      <c r="M99" s="180"/>
      <c r="N99" s="180"/>
      <c r="O99" s="180"/>
      <c r="P99" s="180"/>
      <c r="U99" s="188"/>
    </row>
    <row r="100" spans="4:21" s="177" customFormat="1" ht="16.5" customHeight="1">
      <c r="D100" s="193">
        <v>748</v>
      </c>
      <c r="E100" s="472" t="s">
        <v>65</v>
      </c>
      <c r="F100" s="189">
        <v>195</v>
      </c>
      <c r="G100" s="511" t="s">
        <v>113</v>
      </c>
      <c r="H100" s="180"/>
      <c r="I100" s="1051"/>
      <c r="J100" s="281">
        <v>141</v>
      </c>
      <c r="K100" s="132" t="s">
        <v>96</v>
      </c>
      <c r="L100" s="180"/>
      <c r="M100" s="180"/>
      <c r="N100" s="180"/>
      <c r="O100" s="180"/>
      <c r="P100" s="180"/>
      <c r="U100" s="188"/>
    </row>
    <row r="101" spans="4:21" s="177" customFormat="1" ht="16.5" customHeight="1">
      <c r="D101" s="193">
        <v>749</v>
      </c>
      <c r="E101" s="472" t="s">
        <v>36</v>
      </c>
      <c r="F101" s="189">
        <v>196</v>
      </c>
      <c r="G101" s="511" t="s">
        <v>114</v>
      </c>
      <c r="H101" s="180"/>
      <c r="I101" s="1051"/>
      <c r="J101" s="281">
        <v>151</v>
      </c>
      <c r="K101" s="132" t="s">
        <v>21</v>
      </c>
      <c r="L101" s="180"/>
      <c r="M101" s="180"/>
      <c r="N101" s="180"/>
      <c r="O101" s="180"/>
      <c r="P101" s="180"/>
      <c r="U101" s="188"/>
    </row>
    <row r="102" spans="4:21" s="177" customFormat="1" ht="16.5" customHeight="1">
      <c r="D102" s="206"/>
      <c r="E102" s="479"/>
      <c r="F102" s="229">
        <v>197</v>
      </c>
      <c r="G102" s="512" t="s">
        <v>115</v>
      </c>
      <c r="H102" s="182"/>
      <c r="I102" s="1051"/>
      <c r="J102" s="281">
        <v>152</v>
      </c>
      <c r="K102" s="132" t="s">
        <v>22</v>
      </c>
      <c r="L102" s="182"/>
      <c r="M102" s="182"/>
      <c r="N102" s="182"/>
      <c r="O102" s="182"/>
      <c r="P102" s="182"/>
      <c r="U102" s="188"/>
    </row>
    <row r="103" spans="4:21" s="177" customFormat="1" ht="16.5" customHeight="1">
      <c r="D103" s="193">
        <v>751</v>
      </c>
      <c r="E103" s="479" t="s">
        <v>12</v>
      </c>
      <c r="F103" s="187">
        <v>211</v>
      </c>
      <c r="G103" s="507" t="s">
        <v>116</v>
      </c>
      <c r="H103" s="207"/>
      <c r="I103" s="1051"/>
      <c r="J103" s="281">
        <v>171</v>
      </c>
      <c r="K103" s="132" t="s">
        <v>260</v>
      </c>
      <c r="L103" s="207"/>
      <c r="M103" s="207"/>
      <c r="N103" s="207"/>
      <c r="O103" s="207"/>
      <c r="P103" s="207"/>
      <c r="U103" s="188"/>
    </row>
    <row r="104" spans="4:21" s="177" customFormat="1" ht="16.5" customHeight="1">
      <c r="D104" s="193">
        <v>752</v>
      </c>
      <c r="E104" s="472" t="s">
        <v>8</v>
      </c>
      <c r="F104" s="181">
        <v>212</v>
      </c>
      <c r="G104" s="509" t="s">
        <v>24</v>
      </c>
      <c r="H104" s="180"/>
      <c r="I104" s="1051"/>
      <c r="J104" s="281">
        <v>184</v>
      </c>
      <c r="K104" s="132" t="s">
        <v>281</v>
      </c>
      <c r="L104" s="180"/>
      <c r="M104" s="180"/>
      <c r="N104" s="180"/>
      <c r="O104" s="180"/>
      <c r="P104" s="180"/>
      <c r="U104" s="188"/>
    </row>
    <row r="105" spans="4:21" s="177" customFormat="1" ht="16.5" customHeight="1">
      <c r="D105" s="193">
        <v>753</v>
      </c>
      <c r="E105" s="472" t="s">
        <v>66</v>
      </c>
      <c r="F105" s="181">
        <v>213</v>
      </c>
      <c r="G105" s="509" t="s">
        <v>117</v>
      </c>
      <c r="H105" s="180"/>
      <c r="I105" s="1051"/>
      <c r="J105" s="281">
        <v>277</v>
      </c>
      <c r="K105" s="132" t="s">
        <v>261</v>
      </c>
      <c r="L105" s="180"/>
      <c r="M105" s="180"/>
      <c r="N105" s="180"/>
      <c r="O105" s="180"/>
      <c r="P105" s="180"/>
      <c r="U105" s="188"/>
    </row>
    <row r="106" spans="4:21" s="177" customFormat="1" ht="16.5" customHeight="1">
      <c r="D106" s="193">
        <v>754</v>
      </c>
      <c r="E106" s="484" t="s">
        <v>11</v>
      </c>
      <c r="F106" s="181">
        <v>214</v>
      </c>
      <c r="G106" s="509" t="s">
        <v>25</v>
      </c>
      <c r="H106" s="180"/>
      <c r="I106" s="1051"/>
      <c r="J106" s="281">
        <v>211</v>
      </c>
      <c r="K106" s="132" t="s">
        <v>116</v>
      </c>
      <c r="L106" s="180"/>
      <c r="M106" s="180"/>
      <c r="N106" s="180"/>
      <c r="O106" s="180"/>
      <c r="P106" s="180"/>
      <c r="U106" s="188"/>
    </row>
    <row r="107" spans="4:21" s="177" customFormat="1" ht="16.5" customHeight="1">
      <c r="D107" s="193">
        <v>755</v>
      </c>
      <c r="E107" s="485"/>
      <c r="F107" s="181">
        <v>215</v>
      </c>
      <c r="G107" s="509" t="s">
        <v>26</v>
      </c>
      <c r="H107" s="208"/>
      <c r="I107" s="1051"/>
      <c r="J107" s="281">
        <v>212</v>
      </c>
      <c r="K107" s="132" t="s">
        <v>24</v>
      </c>
      <c r="L107" s="208"/>
      <c r="M107" s="208"/>
      <c r="N107" s="208"/>
      <c r="O107" s="208"/>
      <c r="P107" s="208"/>
      <c r="U107" s="188"/>
    </row>
    <row r="108" spans="4:21" s="177" customFormat="1" ht="16.5" customHeight="1">
      <c r="D108" s="193">
        <v>756</v>
      </c>
      <c r="E108" s="485"/>
      <c r="F108" s="181">
        <v>216</v>
      </c>
      <c r="G108" s="509" t="s">
        <v>118</v>
      </c>
      <c r="H108" s="208"/>
      <c r="I108" s="1051"/>
      <c r="J108" s="281">
        <v>214</v>
      </c>
      <c r="K108" s="132" t="s">
        <v>25</v>
      </c>
      <c r="L108" s="208"/>
      <c r="M108" s="208"/>
      <c r="N108" s="208"/>
      <c r="O108" s="208"/>
      <c r="P108" s="208"/>
      <c r="U108" s="188"/>
    </row>
    <row r="109" spans="4:21" s="177" customFormat="1" ht="16.5" customHeight="1">
      <c r="D109" s="193">
        <v>757</v>
      </c>
      <c r="E109" s="485"/>
      <c r="F109" s="181">
        <v>217</v>
      </c>
      <c r="G109" s="509" t="s">
        <v>119</v>
      </c>
      <c r="H109" s="208"/>
      <c r="I109" s="1051"/>
      <c r="J109" s="281">
        <v>215</v>
      </c>
      <c r="K109" s="132" t="s">
        <v>26</v>
      </c>
      <c r="L109" s="208"/>
      <c r="M109" s="208"/>
      <c r="N109" s="208"/>
      <c r="O109" s="208"/>
      <c r="P109" s="208"/>
      <c r="U109" s="188"/>
    </row>
    <row r="110" spans="4:21" s="177" customFormat="1" ht="16.5" customHeight="1">
      <c r="D110" s="193">
        <v>758</v>
      </c>
      <c r="E110" s="485"/>
      <c r="F110" s="181">
        <v>218</v>
      </c>
      <c r="G110" s="509" t="s">
        <v>255</v>
      </c>
      <c r="H110" s="208"/>
      <c r="I110" s="1051"/>
      <c r="J110" s="281">
        <v>216</v>
      </c>
      <c r="K110" s="132" t="s">
        <v>266</v>
      </c>
      <c r="L110" s="208"/>
      <c r="M110" s="208"/>
      <c r="N110" s="208"/>
      <c r="O110" s="208"/>
      <c r="P110" s="208"/>
      <c r="U110" s="188"/>
    </row>
    <row r="111" spans="4:21" s="177" customFormat="1" ht="16.5" customHeight="1">
      <c r="D111" s="193">
        <v>759</v>
      </c>
      <c r="E111" s="485"/>
      <c r="F111" s="181">
        <v>219</v>
      </c>
      <c r="G111" s="509" t="s">
        <v>120</v>
      </c>
      <c r="H111" s="208"/>
      <c r="I111" s="1051"/>
      <c r="J111" s="281">
        <v>221</v>
      </c>
      <c r="K111" s="132" t="s">
        <v>28</v>
      </c>
      <c r="L111" s="208"/>
      <c r="M111" s="208"/>
      <c r="N111" s="208"/>
      <c r="O111" s="208"/>
      <c r="P111" s="208"/>
      <c r="U111" s="188"/>
    </row>
    <row r="112" spans="4:21" s="177" customFormat="1" ht="16.5" customHeight="1">
      <c r="D112" s="193">
        <v>761</v>
      </c>
      <c r="E112" s="485"/>
      <c r="F112" s="181">
        <v>221</v>
      </c>
      <c r="G112" s="509" t="s">
        <v>28</v>
      </c>
      <c r="H112" s="208"/>
      <c r="I112" s="1051"/>
      <c r="J112" s="556">
        <f>IF(ISBLANK(T22),"",T22)</f>
        <v>274</v>
      </c>
      <c r="K112" s="153" t="str">
        <f>IF(ISBLANK(U22),"",U22)</f>
        <v>差入保証金</v>
      </c>
      <c r="L112" s="208"/>
      <c r="M112" s="208"/>
      <c r="N112" s="208"/>
      <c r="O112" s="208"/>
      <c r="P112" s="208"/>
      <c r="U112" s="188"/>
    </row>
    <row r="113" spans="4:21" s="177" customFormat="1" ht="16.5" customHeight="1">
      <c r="D113" s="193">
        <v>762</v>
      </c>
      <c r="E113" s="479" t="s">
        <v>68</v>
      </c>
      <c r="F113" s="181">
        <v>222</v>
      </c>
      <c r="G113" s="509" t="s">
        <v>121</v>
      </c>
      <c r="H113" s="182"/>
      <c r="I113" s="1051"/>
      <c r="J113" s="556">
        <f t="shared" ref="J113:K113" si="8">IF(ISBLANK(T23),"",T23)</f>
        <v>183</v>
      </c>
      <c r="K113" s="153" t="str">
        <f t="shared" si="8"/>
        <v>仮払金</v>
      </c>
      <c r="L113" s="182"/>
      <c r="M113" s="182"/>
      <c r="N113" s="182"/>
      <c r="O113" s="182"/>
      <c r="P113" s="182"/>
      <c r="U113" s="188"/>
    </row>
    <row r="114" spans="4:21" s="177" customFormat="1" ht="16.5" customHeight="1" thickBot="1">
      <c r="D114" s="194">
        <v>763</v>
      </c>
      <c r="E114" s="479" t="s">
        <v>69</v>
      </c>
      <c r="F114" s="230">
        <v>223</v>
      </c>
      <c r="G114" s="513" t="s">
        <v>254</v>
      </c>
      <c r="H114" s="182"/>
      <c r="I114" s="1051"/>
      <c r="J114" s="556">
        <f t="shared" ref="J114:K114" si="9">IF(ISBLANK(T24),"",T24)</f>
        <v>287</v>
      </c>
      <c r="K114" s="153" t="str">
        <f t="shared" si="9"/>
        <v>開業費</v>
      </c>
      <c r="L114" s="182"/>
      <c r="M114" s="182"/>
      <c r="N114" s="182"/>
      <c r="O114" s="182"/>
      <c r="P114" s="182"/>
      <c r="U114" s="188"/>
    </row>
    <row r="115" spans="4:21" s="177" customFormat="1" ht="16.5" customHeight="1" thickBot="1">
      <c r="D115" s="197">
        <v>764</v>
      </c>
      <c r="E115" s="486"/>
      <c r="F115" s="181">
        <v>251</v>
      </c>
      <c r="G115" s="509" t="s">
        <v>122</v>
      </c>
      <c r="H115" s="209"/>
      <c r="I115" s="1051"/>
      <c r="J115" s="556">
        <f t="shared" ref="J115:K115" si="10">IF(ISBLANK(T25),"",T25)</f>
        <v>285</v>
      </c>
      <c r="K115" s="153" t="str">
        <f t="shared" si="10"/>
        <v>繰延資産</v>
      </c>
      <c r="L115" s="209"/>
      <c r="M115" s="209"/>
      <c r="N115" s="209"/>
      <c r="O115" s="209"/>
      <c r="P115" s="209"/>
      <c r="U115" s="188"/>
    </row>
    <row r="116" spans="4:21" s="177" customFormat="1" ht="16.5" customHeight="1" thickBot="1">
      <c r="D116" s="197">
        <v>765</v>
      </c>
      <c r="E116" s="486"/>
      <c r="F116" s="181">
        <v>252</v>
      </c>
      <c r="G116" s="509"/>
      <c r="H116" s="209"/>
      <c r="I116" s="1051"/>
      <c r="J116" s="556">
        <f t="shared" ref="J116:K116" si="11">IF(ISBLANK(T26),"",T26)</f>
        <v>272</v>
      </c>
      <c r="K116" s="153" t="str">
        <f t="shared" si="11"/>
        <v>出資金</v>
      </c>
      <c r="L116" s="209"/>
      <c r="M116" s="209"/>
      <c r="N116" s="209"/>
      <c r="O116" s="209"/>
      <c r="P116" s="209"/>
      <c r="U116" s="188"/>
    </row>
    <row r="117" spans="4:21" s="177" customFormat="1" ht="16.5" customHeight="1" thickBot="1">
      <c r="D117" s="210"/>
      <c r="E117" s="487"/>
      <c r="F117" s="181">
        <v>253</v>
      </c>
      <c r="G117" s="509"/>
      <c r="H117" s="180"/>
      <c r="I117" s="1051"/>
      <c r="J117" s="556">
        <f t="shared" ref="J117:K117" si="12">IF(ISBLANK(T27),"",T27)</f>
        <v>213</v>
      </c>
      <c r="K117" s="153" t="str">
        <f t="shared" si="12"/>
        <v>構築物</v>
      </c>
      <c r="L117" s="180"/>
      <c r="M117" s="180"/>
      <c r="N117" s="180"/>
      <c r="O117" s="180"/>
      <c r="P117" s="180"/>
      <c r="U117" s="188"/>
    </row>
    <row r="118" spans="4:21" s="177" customFormat="1" ht="16.5" customHeight="1" thickBot="1">
      <c r="D118" s="197">
        <v>767</v>
      </c>
      <c r="E118" s="486"/>
      <c r="F118" s="181">
        <v>254</v>
      </c>
      <c r="G118" s="509"/>
      <c r="H118" s="209"/>
      <c r="I118" s="1051"/>
      <c r="J118" s="556" t="str">
        <f t="shared" ref="J118:K118" si="13">IF(ISBLANK(T28),"",T28)</f>
        <v/>
      </c>
      <c r="K118" s="153" t="str">
        <f t="shared" si="13"/>
        <v/>
      </c>
      <c r="L118" s="209"/>
      <c r="M118" s="209"/>
      <c r="N118" s="209"/>
      <c r="O118" s="209"/>
      <c r="P118" s="209"/>
      <c r="U118" s="188"/>
    </row>
    <row r="119" spans="4:21" s="177" customFormat="1" ht="16.5" customHeight="1" thickBot="1">
      <c r="D119" s="197">
        <v>768</v>
      </c>
      <c r="E119" s="486"/>
      <c r="F119" s="181">
        <v>255</v>
      </c>
      <c r="G119" s="509"/>
      <c r="H119" s="209"/>
      <c r="I119" s="1051"/>
      <c r="J119" s="573" t="s">
        <v>33</v>
      </c>
      <c r="K119" s="461" t="s">
        <v>399</v>
      </c>
      <c r="L119" s="209"/>
      <c r="M119" s="209"/>
      <c r="N119" s="209"/>
      <c r="O119" s="209"/>
      <c r="P119" s="209"/>
      <c r="U119" s="188"/>
    </row>
    <row r="120" spans="4:21" s="177" customFormat="1" ht="16.5" customHeight="1" thickBot="1">
      <c r="D120" s="211">
        <v>769</v>
      </c>
      <c r="E120" s="472" t="s">
        <v>14</v>
      </c>
      <c r="F120" s="181">
        <v>256</v>
      </c>
      <c r="G120" s="509"/>
      <c r="H120" s="180"/>
      <c r="I120" s="1051"/>
      <c r="J120" s="554">
        <v>294</v>
      </c>
      <c r="K120" s="555" t="s">
        <v>268</v>
      </c>
      <c r="L120" s="180"/>
      <c r="M120" s="180"/>
      <c r="N120" s="180"/>
      <c r="O120" s="180"/>
      <c r="P120" s="180"/>
      <c r="U120" s="188"/>
    </row>
    <row r="121" spans="4:21" s="177" customFormat="1" ht="16.5" customHeight="1" thickBot="1">
      <c r="D121" s="210"/>
      <c r="E121" s="487"/>
      <c r="F121" s="181">
        <v>257</v>
      </c>
      <c r="G121" s="509"/>
      <c r="H121" s="180"/>
      <c r="I121" s="1051"/>
      <c r="J121" s="552">
        <v>311</v>
      </c>
      <c r="K121" s="553" t="s">
        <v>19</v>
      </c>
      <c r="L121" s="180"/>
      <c r="M121" s="180"/>
      <c r="N121" s="180"/>
      <c r="O121" s="180"/>
      <c r="P121" s="180"/>
      <c r="U121" s="188"/>
    </row>
    <row r="122" spans="4:21" s="177" customFormat="1" ht="16.5" customHeight="1" thickBot="1">
      <c r="D122" s="197">
        <v>771</v>
      </c>
      <c r="E122" s="486"/>
      <c r="F122" s="190">
        <v>258</v>
      </c>
      <c r="G122" s="508"/>
      <c r="H122" s="209"/>
      <c r="I122" s="1051"/>
      <c r="J122" s="281">
        <v>312</v>
      </c>
      <c r="K122" s="132" t="s">
        <v>20</v>
      </c>
      <c r="L122" s="209"/>
      <c r="M122" s="209"/>
      <c r="N122" s="209"/>
      <c r="O122" s="209"/>
      <c r="P122" s="209"/>
      <c r="U122" s="188"/>
    </row>
    <row r="123" spans="4:21" s="177" customFormat="1" ht="16.5" customHeight="1" thickBot="1">
      <c r="D123" s="212">
        <v>772</v>
      </c>
      <c r="E123" s="488"/>
      <c r="F123" s="187">
        <v>261</v>
      </c>
      <c r="G123" s="507" t="s">
        <v>123</v>
      </c>
      <c r="H123" s="182"/>
      <c r="I123" s="1051"/>
      <c r="J123" s="281">
        <v>361</v>
      </c>
      <c r="K123" s="132" t="s">
        <v>271</v>
      </c>
      <c r="L123" s="182"/>
      <c r="M123" s="182"/>
      <c r="N123" s="182"/>
      <c r="O123" s="182"/>
      <c r="P123" s="182"/>
      <c r="U123" s="188"/>
    </row>
    <row r="124" spans="4:21" s="177" customFormat="1" ht="16.5" customHeight="1">
      <c r="D124" s="205">
        <v>773</v>
      </c>
      <c r="E124" s="489"/>
      <c r="F124" s="181">
        <v>262</v>
      </c>
      <c r="G124" s="509" t="s">
        <v>124</v>
      </c>
      <c r="H124" s="182"/>
      <c r="I124" s="1051"/>
      <c r="J124" s="281">
        <v>314</v>
      </c>
      <c r="K124" s="132" t="s">
        <v>141</v>
      </c>
      <c r="L124" s="182"/>
      <c r="M124" s="182"/>
      <c r="N124" s="182"/>
      <c r="O124" s="182"/>
      <c r="P124" s="182"/>
      <c r="U124" s="188"/>
    </row>
    <row r="125" spans="4:21" s="177" customFormat="1" ht="16.5" customHeight="1">
      <c r="D125" s="193">
        <v>774</v>
      </c>
      <c r="E125" s="490"/>
      <c r="F125" s="181">
        <v>263</v>
      </c>
      <c r="G125" s="509" t="s">
        <v>119</v>
      </c>
      <c r="H125" s="182"/>
      <c r="I125" s="1051"/>
      <c r="J125" s="281">
        <v>317</v>
      </c>
      <c r="K125" s="132" t="s">
        <v>143</v>
      </c>
      <c r="L125" s="182"/>
      <c r="M125" s="182"/>
      <c r="N125" s="182"/>
      <c r="O125" s="182"/>
      <c r="P125" s="182"/>
      <c r="U125" s="188"/>
    </row>
    <row r="126" spans="4:21" s="177" customFormat="1" ht="16.5" customHeight="1">
      <c r="D126" s="193">
        <v>775</v>
      </c>
      <c r="E126" s="490"/>
      <c r="F126" s="181">
        <v>264</v>
      </c>
      <c r="G126" s="509" t="s">
        <v>125</v>
      </c>
      <c r="H126" s="182"/>
      <c r="I126" s="1051"/>
      <c r="J126" s="281">
        <v>318</v>
      </c>
      <c r="K126" s="132" t="s">
        <v>13</v>
      </c>
      <c r="L126" s="182"/>
      <c r="M126" s="182"/>
      <c r="N126" s="182"/>
      <c r="O126" s="182"/>
      <c r="P126" s="182"/>
      <c r="U126" s="188"/>
    </row>
    <row r="127" spans="4:21" s="177" customFormat="1" ht="16.5" customHeight="1">
      <c r="D127" s="193">
        <v>776</v>
      </c>
      <c r="E127" s="491"/>
      <c r="F127" s="181">
        <v>265</v>
      </c>
      <c r="G127" s="509" t="s">
        <v>126</v>
      </c>
      <c r="H127" s="213"/>
      <c r="I127" s="1051"/>
      <c r="J127" s="556" t="str">
        <f>IF(ISBLANK(T37),"",T37)</f>
        <v/>
      </c>
      <c r="K127" s="153" t="str">
        <f>IF(ISBLANK(U37),"",U37)</f>
        <v/>
      </c>
      <c r="L127" s="213"/>
      <c r="M127" s="213"/>
      <c r="N127" s="213"/>
      <c r="O127" s="213"/>
      <c r="P127" s="213"/>
      <c r="U127" s="188"/>
    </row>
    <row r="128" spans="4:21" s="177" customFormat="1" ht="16.5" customHeight="1">
      <c r="D128" s="193">
        <v>777</v>
      </c>
      <c r="E128" s="491"/>
      <c r="F128" s="190">
        <v>266</v>
      </c>
      <c r="G128" s="508" t="s">
        <v>127</v>
      </c>
      <c r="H128" s="213"/>
      <c r="I128" s="1051"/>
      <c r="J128" s="556" t="str">
        <f t="shared" ref="J128:K128" si="14">IF(ISBLANK(T38),"",T38)</f>
        <v/>
      </c>
      <c r="K128" s="153" t="str">
        <f t="shared" si="14"/>
        <v/>
      </c>
      <c r="L128" s="213"/>
      <c r="M128" s="213"/>
      <c r="N128" s="213"/>
      <c r="O128" s="213"/>
      <c r="P128" s="213"/>
      <c r="U128" s="188"/>
    </row>
    <row r="129" spans="4:21" s="177" customFormat="1" ht="16.5" customHeight="1" thickBot="1">
      <c r="D129" s="214">
        <v>778</v>
      </c>
      <c r="E129" s="492"/>
      <c r="F129" s="187">
        <v>271</v>
      </c>
      <c r="G129" s="514" t="s">
        <v>128</v>
      </c>
      <c r="H129" s="200"/>
      <c r="I129" s="1051"/>
      <c r="J129" s="556" t="str">
        <f t="shared" ref="J129:K129" si="15">IF(ISBLANK(T39),"",T39)</f>
        <v/>
      </c>
      <c r="K129" s="153" t="str">
        <f t="shared" si="15"/>
        <v/>
      </c>
      <c r="L129" s="200"/>
      <c r="M129" s="200"/>
      <c r="N129" s="200"/>
      <c r="O129" s="200"/>
      <c r="P129" s="200"/>
      <c r="U129" s="188"/>
    </row>
    <row r="130" spans="4:21" s="177" customFormat="1" ht="16.5" customHeight="1">
      <c r="D130" s="205">
        <v>779</v>
      </c>
      <c r="E130" s="483" t="s">
        <v>71</v>
      </c>
      <c r="F130" s="181">
        <v>272</v>
      </c>
      <c r="G130" s="509" t="s">
        <v>129</v>
      </c>
      <c r="H130" s="180"/>
      <c r="I130" s="1051"/>
      <c r="J130" s="556" t="str">
        <f t="shared" ref="J130:K130" si="16">IF(ISBLANK(T40),"",T40)</f>
        <v/>
      </c>
      <c r="K130" s="153" t="str">
        <f t="shared" si="16"/>
        <v/>
      </c>
      <c r="L130" s="180"/>
      <c r="M130" s="180"/>
      <c r="N130" s="180"/>
      <c r="O130" s="180"/>
      <c r="P130" s="180"/>
      <c r="U130" s="188"/>
    </row>
    <row r="131" spans="4:21" s="177" customFormat="1" ht="16.5" customHeight="1">
      <c r="D131" s="193">
        <v>781</v>
      </c>
      <c r="E131" s="472" t="s">
        <v>72</v>
      </c>
      <c r="F131" s="181">
        <v>273</v>
      </c>
      <c r="G131" s="509" t="s">
        <v>130</v>
      </c>
      <c r="H131" s="180"/>
      <c r="I131" s="1051"/>
      <c r="J131" s="556" t="str">
        <f t="shared" ref="J131:K131" si="17">IF(ISBLANK(T41),"",T41)</f>
        <v/>
      </c>
      <c r="K131" s="153" t="str">
        <f t="shared" si="17"/>
        <v/>
      </c>
      <c r="L131" s="180"/>
      <c r="M131" s="180"/>
      <c r="N131" s="180"/>
      <c r="O131" s="180"/>
      <c r="P131" s="180"/>
      <c r="U131" s="188"/>
    </row>
    <row r="132" spans="4:21" s="177" customFormat="1" ht="16.5" customHeight="1" thickBot="1">
      <c r="D132" s="214">
        <v>782</v>
      </c>
      <c r="E132" s="493" t="s">
        <v>70</v>
      </c>
      <c r="F132" s="181">
        <v>274</v>
      </c>
      <c r="G132" s="509" t="s">
        <v>131</v>
      </c>
      <c r="H132" s="180"/>
      <c r="I132" s="1051"/>
      <c r="J132" s="460">
        <v>197</v>
      </c>
      <c r="K132" s="152" t="s">
        <v>27</v>
      </c>
      <c r="L132" s="180"/>
      <c r="M132" s="180"/>
      <c r="N132" s="180"/>
      <c r="O132" s="180"/>
      <c r="P132" s="180"/>
      <c r="U132" s="188"/>
    </row>
    <row r="133" spans="4:21" s="177" customFormat="1" ht="16.5" customHeight="1">
      <c r="D133" s="215">
        <v>831</v>
      </c>
      <c r="E133" s="494"/>
      <c r="F133" s="181">
        <v>275</v>
      </c>
      <c r="G133" s="509" t="s">
        <v>132</v>
      </c>
      <c r="H133" s="182"/>
      <c r="I133" s="1051"/>
      <c r="J133" s="556" t="str">
        <f t="shared" ref="J133:K133" si="18">IF(ISBLANK(T43),"",T43)</f>
        <v/>
      </c>
      <c r="K133" s="153" t="str">
        <f t="shared" si="18"/>
        <v/>
      </c>
      <c r="L133" s="182"/>
      <c r="M133" s="182"/>
      <c r="N133" s="182"/>
      <c r="O133" s="182"/>
      <c r="P133" s="182"/>
      <c r="U133" s="188"/>
    </row>
    <row r="134" spans="4:21" s="177" customFormat="1" ht="16.5" customHeight="1">
      <c r="D134" s="181">
        <v>832</v>
      </c>
      <c r="E134" s="465" t="s">
        <v>73</v>
      </c>
      <c r="F134" s="181">
        <v>276</v>
      </c>
      <c r="G134" s="511" t="s">
        <v>133</v>
      </c>
      <c r="H134" s="180"/>
      <c r="I134" s="1051"/>
      <c r="J134" s="556" t="str">
        <f t="shared" ref="J134:K134" si="19">IF(ISBLANK(T44),"",T44)</f>
        <v/>
      </c>
      <c r="K134" s="153" t="str">
        <f t="shared" si="19"/>
        <v/>
      </c>
      <c r="L134" s="180"/>
      <c r="M134" s="180"/>
      <c r="N134" s="180"/>
      <c r="O134" s="180"/>
      <c r="P134" s="180"/>
      <c r="U134" s="188"/>
    </row>
    <row r="135" spans="4:21" s="177" customFormat="1" ht="16.5" customHeight="1">
      <c r="D135" s="181">
        <v>833</v>
      </c>
      <c r="E135" s="465" t="s">
        <v>55</v>
      </c>
      <c r="F135" s="181">
        <v>277</v>
      </c>
      <c r="G135" s="515" t="s">
        <v>261</v>
      </c>
      <c r="H135" s="180"/>
      <c r="I135" s="1051"/>
      <c r="J135" s="556" t="str">
        <f t="shared" ref="J135:K135" si="20">IF(ISBLANK(T45),"",T45)</f>
        <v/>
      </c>
      <c r="K135" s="153" t="str">
        <f t="shared" si="20"/>
        <v/>
      </c>
      <c r="L135" s="180"/>
      <c r="M135" s="180"/>
      <c r="N135" s="180"/>
      <c r="O135" s="180"/>
      <c r="P135" s="180"/>
      <c r="U135" s="188"/>
    </row>
    <row r="136" spans="4:21" s="177" customFormat="1" ht="16.5" customHeight="1">
      <c r="D136" s="181">
        <v>834</v>
      </c>
      <c r="E136" s="465" t="s">
        <v>56</v>
      </c>
      <c r="F136" s="181">
        <v>278</v>
      </c>
      <c r="G136" s="511" t="s">
        <v>134</v>
      </c>
      <c r="H136" s="180"/>
      <c r="I136" s="1051"/>
      <c r="J136" s="556" t="str">
        <f t="shared" ref="J136:K136" si="21">IF(ISBLANK(T46),"",T46)</f>
        <v/>
      </c>
      <c r="K136" s="153" t="str">
        <f t="shared" si="21"/>
        <v/>
      </c>
      <c r="L136" s="180"/>
      <c r="M136" s="180"/>
      <c r="N136" s="180"/>
      <c r="O136" s="180"/>
      <c r="P136" s="180"/>
      <c r="U136" s="188"/>
    </row>
    <row r="137" spans="4:21" s="177" customFormat="1" ht="16.5" customHeight="1">
      <c r="D137" s="181">
        <v>835</v>
      </c>
      <c r="E137" s="218" t="s">
        <v>57</v>
      </c>
      <c r="F137" s="181"/>
      <c r="G137" s="509"/>
      <c r="H137" s="182"/>
      <c r="I137" s="1051"/>
      <c r="J137" s="556" t="str">
        <f t="shared" ref="J137:K137" si="22">IF(ISBLANK(T47),"",T47)</f>
        <v/>
      </c>
      <c r="K137" s="153" t="str">
        <f t="shared" si="22"/>
        <v/>
      </c>
      <c r="L137" s="182"/>
      <c r="M137" s="182"/>
      <c r="N137" s="182"/>
      <c r="O137" s="182"/>
      <c r="P137" s="182"/>
      <c r="U137" s="188"/>
    </row>
    <row r="138" spans="4:21" s="177" customFormat="1" ht="16.5" customHeight="1">
      <c r="D138" s="181">
        <v>836</v>
      </c>
      <c r="E138" s="465" t="s">
        <v>58</v>
      </c>
      <c r="F138" s="230"/>
      <c r="G138" s="513"/>
      <c r="H138" s="180"/>
      <c r="I138" s="1051"/>
      <c r="J138" s="281">
        <v>428</v>
      </c>
      <c r="K138" s="132" t="s">
        <v>275</v>
      </c>
      <c r="L138" s="180"/>
      <c r="M138" s="180"/>
      <c r="N138" s="180"/>
      <c r="O138" s="180"/>
      <c r="P138" s="180"/>
      <c r="U138" s="188"/>
    </row>
    <row r="139" spans="4:21" s="177" customFormat="1" ht="16.5" customHeight="1">
      <c r="D139" s="181">
        <v>837</v>
      </c>
      <c r="E139" s="465" t="s">
        <v>59</v>
      </c>
      <c r="F139" s="181">
        <v>282</v>
      </c>
      <c r="G139" s="511" t="s">
        <v>114</v>
      </c>
      <c r="H139" s="180"/>
      <c r="I139" s="1051"/>
      <c r="J139" s="281">
        <v>431</v>
      </c>
      <c r="K139" s="132" t="s">
        <v>276</v>
      </c>
      <c r="L139" s="180"/>
      <c r="M139" s="180"/>
      <c r="N139" s="180"/>
      <c r="O139" s="180"/>
      <c r="P139" s="180"/>
      <c r="U139" s="188"/>
    </row>
    <row r="140" spans="4:21" s="177" customFormat="1" ht="16.5" customHeight="1">
      <c r="D140" s="181">
        <v>838</v>
      </c>
      <c r="E140" s="218" t="s">
        <v>511</v>
      </c>
      <c r="F140" s="189">
        <v>283</v>
      </c>
      <c r="G140" s="511" t="s">
        <v>135</v>
      </c>
      <c r="H140" s="182"/>
      <c r="I140" s="1052"/>
      <c r="J140" s="283" t="s">
        <v>397</v>
      </c>
      <c r="K140" s="284" t="s">
        <v>277</v>
      </c>
      <c r="L140" s="182"/>
      <c r="M140" s="182"/>
      <c r="N140" s="182"/>
      <c r="O140" s="182"/>
      <c r="P140" s="182"/>
      <c r="U140" s="188"/>
    </row>
    <row r="141" spans="4:21" s="177" customFormat="1" ht="16.5" customHeight="1">
      <c r="D141" s="181">
        <v>839</v>
      </c>
      <c r="E141" s="495" t="s">
        <v>512</v>
      </c>
      <c r="F141" s="189">
        <v>284</v>
      </c>
      <c r="G141" s="511" t="s">
        <v>27</v>
      </c>
      <c r="H141" s="182"/>
      <c r="I141" s="180"/>
      <c r="J141" s="180"/>
      <c r="K141" s="180"/>
      <c r="L141" s="182"/>
      <c r="M141" s="182"/>
      <c r="N141" s="182"/>
      <c r="O141" s="182"/>
      <c r="P141" s="182"/>
      <c r="U141" s="188"/>
    </row>
    <row r="142" spans="4:21" s="177" customFormat="1" ht="16.5" customHeight="1" thickBot="1">
      <c r="D142" s="181">
        <v>841</v>
      </c>
      <c r="E142" s="465" t="s">
        <v>74</v>
      </c>
      <c r="F142" s="183"/>
      <c r="G142" s="516"/>
      <c r="H142" s="180"/>
      <c r="I142" s="180"/>
      <c r="J142" s="180"/>
      <c r="K142" s="180"/>
      <c r="L142" s="180"/>
      <c r="M142" s="180"/>
      <c r="N142" s="180"/>
      <c r="O142" s="180"/>
      <c r="P142" s="180"/>
      <c r="U142" s="188"/>
    </row>
    <row r="143" spans="4:21" s="177" customFormat="1" ht="16.5" customHeight="1">
      <c r="D143" s="181">
        <v>842</v>
      </c>
      <c r="E143" s="465" t="s">
        <v>7</v>
      </c>
      <c r="F143" s="215">
        <v>285</v>
      </c>
      <c r="G143" s="517" t="s">
        <v>136</v>
      </c>
      <c r="H143" s="180"/>
      <c r="I143" s="180"/>
      <c r="J143" s="180"/>
      <c r="K143" s="180"/>
      <c r="L143" s="180"/>
      <c r="M143" s="180"/>
      <c r="N143" s="180"/>
      <c r="O143" s="180"/>
      <c r="P143" s="180"/>
      <c r="U143" s="188"/>
    </row>
    <row r="144" spans="4:21" s="177" customFormat="1" ht="16.5" customHeight="1">
      <c r="D144" s="181">
        <v>843</v>
      </c>
      <c r="E144" s="465" t="s">
        <v>18</v>
      </c>
      <c r="F144" s="181">
        <v>286</v>
      </c>
      <c r="G144" s="511" t="s">
        <v>137</v>
      </c>
      <c r="H144" s="180"/>
      <c r="I144" s="180"/>
      <c r="J144" s="180"/>
      <c r="K144" s="180"/>
      <c r="L144" s="180"/>
      <c r="M144" s="180"/>
      <c r="N144" s="180"/>
      <c r="O144" s="180"/>
      <c r="P144" s="180"/>
      <c r="U144" s="188"/>
    </row>
    <row r="145" spans="4:21" s="177" customFormat="1" ht="16.5" customHeight="1">
      <c r="D145" s="181">
        <v>844</v>
      </c>
      <c r="E145" s="465" t="s">
        <v>9</v>
      </c>
      <c r="F145" s="181">
        <v>287</v>
      </c>
      <c r="G145" s="511" t="s">
        <v>32</v>
      </c>
      <c r="H145" s="180"/>
      <c r="I145" s="180"/>
      <c r="J145" s="180"/>
      <c r="K145" s="180"/>
      <c r="L145" s="180"/>
      <c r="M145" s="180"/>
      <c r="N145" s="180"/>
      <c r="O145" s="180"/>
      <c r="P145" s="180"/>
      <c r="U145" s="188"/>
    </row>
    <row r="146" spans="4:21" s="177" customFormat="1" ht="16.5" customHeight="1" thickBot="1">
      <c r="D146" s="181">
        <v>845</v>
      </c>
      <c r="E146" s="465" t="s">
        <v>63</v>
      </c>
      <c r="F146" s="183">
        <v>286</v>
      </c>
      <c r="G146" s="518"/>
      <c r="H146" s="180"/>
      <c r="I146" s="180"/>
      <c r="J146" s="180"/>
      <c r="K146" s="180"/>
      <c r="L146" s="180"/>
      <c r="M146" s="180"/>
      <c r="N146" s="180"/>
      <c r="O146" s="180"/>
      <c r="P146" s="180"/>
      <c r="U146" s="188"/>
    </row>
    <row r="147" spans="4:21" s="177" customFormat="1" ht="16.5" customHeight="1" thickTop="1">
      <c r="D147" s="181">
        <v>846</v>
      </c>
      <c r="E147" s="533" t="s">
        <v>64</v>
      </c>
      <c r="F147" s="534">
        <v>291</v>
      </c>
      <c r="G147" s="519" t="s">
        <v>138</v>
      </c>
      <c r="H147" s="180"/>
      <c r="I147" s="180"/>
      <c r="J147" s="180"/>
      <c r="K147" s="180"/>
      <c r="L147" s="180"/>
      <c r="M147" s="180"/>
      <c r="N147" s="180"/>
      <c r="O147" s="180"/>
      <c r="P147" s="180"/>
      <c r="U147" s="188"/>
    </row>
    <row r="148" spans="4:21" s="177" customFormat="1" ht="16.5" customHeight="1">
      <c r="D148" s="181">
        <v>847</v>
      </c>
      <c r="E148" s="533" t="s">
        <v>37</v>
      </c>
      <c r="F148" s="535">
        <v>292</v>
      </c>
      <c r="G148" s="520" t="s">
        <v>139</v>
      </c>
      <c r="H148" s="180"/>
      <c r="I148" s="180"/>
      <c r="J148" s="180"/>
      <c r="K148" s="180"/>
      <c r="L148" s="180"/>
      <c r="M148" s="180"/>
      <c r="N148" s="180"/>
      <c r="O148" s="180"/>
      <c r="P148" s="180"/>
      <c r="U148" s="188"/>
    </row>
    <row r="149" spans="4:21" s="177" customFormat="1" ht="16.5" customHeight="1">
      <c r="D149" s="181">
        <v>848</v>
      </c>
      <c r="E149" s="533" t="s">
        <v>65</v>
      </c>
      <c r="F149" s="535">
        <v>293</v>
      </c>
      <c r="G149" s="520"/>
      <c r="H149" s="180"/>
      <c r="I149" s="180"/>
      <c r="J149" s="180"/>
      <c r="K149" s="180"/>
      <c r="L149" s="180"/>
      <c r="M149" s="180"/>
      <c r="N149" s="180"/>
      <c r="O149" s="180"/>
      <c r="P149" s="180"/>
      <c r="U149" s="188"/>
    </row>
    <row r="150" spans="4:21" s="177" customFormat="1" ht="16.5" customHeight="1">
      <c r="D150" s="181">
        <v>849</v>
      </c>
      <c r="E150" s="533" t="s">
        <v>36</v>
      </c>
      <c r="F150" s="535">
        <v>294</v>
      </c>
      <c r="G150" s="520" t="s">
        <v>29</v>
      </c>
      <c r="H150" s="180"/>
      <c r="I150" s="180"/>
      <c r="J150" s="180"/>
      <c r="K150" s="180"/>
      <c r="L150" s="180"/>
      <c r="M150" s="180"/>
      <c r="N150" s="180"/>
      <c r="O150" s="180"/>
      <c r="P150" s="180"/>
      <c r="U150" s="188"/>
    </row>
    <row r="151" spans="4:21" s="177" customFormat="1" ht="16.5" customHeight="1" thickBot="1">
      <c r="D151" s="181">
        <v>851</v>
      </c>
      <c r="E151" s="533" t="s">
        <v>12</v>
      </c>
      <c r="F151" s="536"/>
      <c r="G151" s="521"/>
      <c r="H151" s="180"/>
      <c r="I151" s="180"/>
      <c r="J151" s="180"/>
      <c r="K151" s="180"/>
      <c r="L151" s="180"/>
      <c r="M151" s="180"/>
      <c r="N151" s="180"/>
      <c r="O151" s="180"/>
      <c r="P151" s="180"/>
      <c r="U151" s="188"/>
    </row>
    <row r="152" spans="4:21" s="177" customFormat="1" ht="16.5" customHeight="1" thickTop="1">
      <c r="D152" s="181">
        <v>852</v>
      </c>
      <c r="E152" s="465" t="s">
        <v>8</v>
      </c>
      <c r="F152" s="179">
        <v>311</v>
      </c>
      <c r="G152" s="522" t="s">
        <v>19</v>
      </c>
      <c r="H152" s="180"/>
      <c r="I152" s="180"/>
      <c r="J152" s="180"/>
      <c r="K152" s="180"/>
      <c r="L152" s="180"/>
      <c r="M152" s="180"/>
      <c r="N152" s="180"/>
      <c r="O152" s="180"/>
      <c r="P152" s="180"/>
      <c r="U152" s="188"/>
    </row>
    <row r="153" spans="4:21" s="177" customFormat="1" ht="16.5" customHeight="1">
      <c r="D153" s="181">
        <v>853</v>
      </c>
      <c r="E153" s="465" t="s">
        <v>66</v>
      </c>
      <c r="F153" s="181">
        <v>312</v>
      </c>
      <c r="G153" s="509" t="s">
        <v>20</v>
      </c>
      <c r="H153" s="180"/>
      <c r="I153" s="462"/>
      <c r="J153" s="462"/>
      <c r="K153" s="462"/>
      <c r="L153" s="180"/>
      <c r="M153" s="180"/>
      <c r="N153" s="180"/>
      <c r="O153" s="180"/>
      <c r="P153" s="180"/>
      <c r="U153" s="188"/>
    </row>
    <row r="154" spans="4:21" s="177" customFormat="1" ht="16.5" customHeight="1">
      <c r="D154" s="181">
        <v>854</v>
      </c>
      <c r="E154" s="377" t="s">
        <v>407</v>
      </c>
      <c r="F154" s="181">
        <v>313</v>
      </c>
      <c r="G154" s="509" t="s">
        <v>140</v>
      </c>
      <c r="H154" s="462"/>
      <c r="I154" s="180"/>
      <c r="J154" s="180"/>
      <c r="K154" s="180"/>
      <c r="L154" s="216"/>
      <c r="M154" s="216"/>
      <c r="N154" s="216"/>
      <c r="O154" s="216"/>
      <c r="P154" s="216"/>
      <c r="U154" s="188"/>
    </row>
    <row r="155" spans="4:21" s="177" customFormat="1" ht="16.5" customHeight="1">
      <c r="D155" s="181">
        <v>855</v>
      </c>
      <c r="E155" s="465" t="s">
        <v>67</v>
      </c>
      <c r="F155" s="181">
        <v>314</v>
      </c>
      <c r="G155" s="509" t="s">
        <v>141</v>
      </c>
      <c r="H155" s="180"/>
      <c r="I155" s="180"/>
      <c r="J155" s="180"/>
      <c r="K155" s="180"/>
      <c r="L155" s="180"/>
      <c r="M155" s="180"/>
      <c r="N155" s="180"/>
      <c r="O155" s="180"/>
      <c r="P155" s="180"/>
      <c r="U155" s="188"/>
    </row>
    <row r="156" spans="4:21" s="177" customFormat="1" ht="16.5" customHeight="1">
      <c r="D156" s="181">
        <v>856</v>
      </c>
      <c r="E156" s="465" t="s">
        <v>34</v>
      </c>
      <c r="F156" s="181">
        <v>315</v>
      </c>
      <c r="G156" s="509" t="s">
        <v>142</v>
      </c>
      <c r="H156" s="180"/>
      <c r="I156" s="180"/>
      <c r="J156" s="180"/>
      <c r="K156" s="180"/>
      <c r="L156" s="180"/>
      <c r="M156" s="180"/>
      <c r="N156" s="180"/>
      <c r="O156" s="180"/>
      <c r="P156" s="180"/>
      <c r="U156" s="188"/>
    </row>
    <row r="157" spans="4:21" s="177" customFormat="1" ht="16.5" customHeight="1">
      <c r="D157" s="181">
        <v>857</v>
      </c>
      <c r="E157" s="465" t="s">
        <v>35</v>
      </c>
      <c r="F157" s="181">
        <v>316</v>
      </c>
      <c r="G157" s="523"/>
      <c r="H157" s="180"/>
      <c r="I157" s="180"/>
      <c r="J157" s="180"/>
      <c r="K157" s="180"/>
      <c r="L157" s="180"/>
      <c r="M157" s="180"/>
      <c r="N157" s="180"/>
      <c r="O157" s="180"/>
      <c r="P157" s="180"/>
      <c r="U157" s="188"/>
    </row>
    <row r="158" spans="4:21" s="177" customFormat="1" ht="16.5" customHeight="1">
      <c r="D158" s="181">
        <v>858</v>
      </c>
      <c r="E158" s="465" t="s">
        <v>5</v>
      </c>
      <c r="F158" s="181">
        <v>317</v>
      </c>
      <c r="G158" s="509" t="s">
        <v>143</v>
      </c>
      <c r="H158" s="180"/>
      <c r="I158" s="180"/>
      <c r="J158" s="180"/>
      <c r="K158" s="180"/>
      <c r="L158" s="180"/>
      <c r="M158" s="180"/>
      <c r="N158" s="180"/>
      <c r="O158" s="180"/>
      <c r="P158" s="180"/>
      <c r="U158" s="188"/>
    </row>
    <row r="159" spans="4:21" s="177" customFormat="1" ht="16.5" customHeight="1">
      <c r="D159" s="181">
        <v>859</v>
      </c>
      <c r="E159" s="465" t="s">
        <v>6</v>
      </c>
      <c r="F159" s="181">
        <v>318</v>
      </c>
      <c r="G159" s="509" t="s">
        <v>13</v>
      </c>
      <c r="H159" s="180"/>
      <c r="I159" s="180"/>
      <c r="J159" s="180"/>
      <c r="K159" s="180"/>
      <c r="L159" s="180"/>
      <c r="M159" s="180"/>
      <c r="N159" s="180"/>
      <c r="O159" s="180"/>
      <c r="P159" s="180"/>
      <c r="U159" s="188"/>
    </row>
    <row r="160" spans="4:21" s="177" customFormat="1" ht="16.5" customHeight="1">
      <c r="D160" s="181">
        <v>861</v>
      </c>
      <c r="E160" s="465" t="s">
        <v>15</v>
      </c>
      <c r="F160" s="181">
        <v>319</v>
      </c>
      <c r="G160" s="509" t="s">
        <v>144</v>
      </c>
      <c r="H160" s="180"/>
      <c r="I160" s="182"/>
      <c r="J160" s="182"/>
      <c r="K160" s="182"/>
      <c r="L160" s="180"/>
      <c r="M160" s="180"/>
      <c r="N160" s="180"/>
      <c r="O160" s="180"/>
      <c r="P160" s="180"/>
      <c r="U160" s="188"/>
    </row>
    <row r="161" spans="4:21" s="177" customFormat="1" ht="16.5" customHeight="1">
      <c r="D161" s="181">
        <v>862</v>
      </c>
      <c r="E161" s="218" t="s">
        <v>68</v>
      </c>
      <c r="F161" s="181">
        <v>321</v>
      </c>
      <c r="G161" s="509" t="s">
        <v>145</v>
      </c>
      <c r="H161" s="182"/>
      <c r="I161" s="182"/>
      <c r="J161" s="182"/>
      <c r="K161" s="182"/>
      <c r="L161" s="182"/>
      <c r="M161" s="182"/>
      <c r="N161" s="182"/>
      <c r="O161" s="182"/>
      <c r="P161" s="182"/>
      <c r="U161" s="188"/>
    </row>
    <row r="162" spans="4:21" s="177" customFormat="1" ht="16.5" customHeight="1">
      <c r="D162" s="181">
        <v>863</v>
      </c>
      <c r="E162" s="218" t="s">
        <v>69</v>
      </c>
      <c r="F162" s="181">
        <v>322</v>
      </c>
      <c r="G162" s="523"/>
      <c r="H162" s="182"/>
      <c r="I162" s="217"/>
      <c r="J162" s="217"/>
      <c r="K162" s="217"/>
      <c r="L162" s="182"/>
      <c r="M162" s="182"/>
      <c r="N162" s="182"/>
      <c r="O162" s="182"/>
      <c r="P162" s="182"/>
      <c r="U162" s="188"/>
    </row>
    <row r="163" spans="4:21" s="177" customFormat="1" ht="16.5" customHeight="1">
      <c r="D163" s="181">
        <v>864</v>
      </c>
      <c r="E163" s="720" t="s">
        <v>553</v>
      </c>
      <c r="F163" s="181">
        <v>323</v>
      </c>
      <c r="G163" s="509"/>
      <c r="H163" s="217"/>
      <c r="I163" s="217"/>
      <c r="J163" s="217"/>
      <c r="K163" s="217"/>
      <c r="L163" s="217"/>
      <c r="M163" s="217"/>
      <c r="N163" s="217"/>
      <c r="O163" s="217"/>
      <c r="P163" s="217"/>
      <c r="U163" s="188"/>
    </row>
    <row r="164" spans="4:21" s="177" customFormat="1" ht="16.5" customHeight="1">
      <c r="D164" s="181">
        <v>865</v>
      </c>
      <c r="E164" s="720" t="s">
        <v>554</v>
      </c>
      <c r="F164" s="181">
        <v>324</v>
      </c>
      <c r="G164" s="509" t="s">
        <v>146</v>
      </c>
      <c r="H164" s="217"/>
      <c r="I164" s="217"/>
      <c r="J164" s="217"/>
      <c r="K164" s="217"/>
      <c r="L164" s="217"/>
      <c r="M164" s="217"/>
      <c r="N164" s="217"/>
      <c r="O164" s="217"/>
      <c r="P164" s="217"/>
      <c r="U164" s="188"/>
    </row>
    <row r="165" spans="4:21" s="177" customFormat="1" ht="16.5" customHeight="1">
      <c r="D165" s="181">
        <v>866</v>
      </c>
      <c r="E165" s="720"/>
      <c r="F165" s="181">
        <v>325</v>
      </c>
      <c r="G165" s="509"/>
      <c r="H165" s="217"/>
      <c r="I165" s="217"/>
      <c r="J165" s="217"/>
      <c r="K165" s="217"/>
      <c r="L165" s="217"/>
      <c r="M165" s="217"/>
      <c r="N165" s="217"/>
      <c r="O165" s="217"/>
      <c r="P165" s="217"/>
      <c r="U165" s="188"/>
    </row>
    <row r="166" spans="4:21" s="177" customFormat="1" ht="16.5" customHeight="1">
      <c r="D166" s="181">
        <v>867</v>
      </c>
      <c r="E166" s="720"/>
      <c r="F166" s="181">
        <v>326</v>
      </c>
      <c r="G166" s="509" t="s">
        <v>147</v>
      </c>
      <c r="H166" s="217"/>
      <c r="I166" s="217"/>
      <c r="J166" s="217"/>
      <c r="K166" s="217"/>
      <c r="L166" s="217"/>
      <c r="M166" s="217"/>
      <c r="N166" s="217"/>
      <c r="O166" s="217"/>
      <c r="P166" s="217"/>
      <c r="U166" s="188"/>
    </row>
    <row r="167" spans="4:21" s="177" customFormat="1" ht="16.5" customHeight="1">
      <c r="D167" s="181">
        <v>868</v>
      </c>
      <c r="E167" s="720"/>
      <c r="F167" s="181">
        <v>327</v>
      </c>
      <c r="G167" s="509"/>
      <c r="H167" s="217"/>
      <c r="I167" s="180"/>
      <c r="J167" s="180"/>
      <c r="K167" s="180"/>
      <c r="L167" s="217"/>
      <c r="M167" s="217"/>
      <c r="N167" s="217"/>
      <c r="O167" s="217"/>
      <c r="P167" s="217"/>
      <c r="U167" s="188"/>
    </row>
    <row r="168" spans="4:21" s="177" customFormat="1" ht="16.5" customHeight="1">
      <c r="D168" s="183">
        <v>869</v>
      </c>
      <c r="E168" s="466" t="s">
        <v>14</v>
      </c>
      <c r="F168" s="181">
        <v>328</v>
      </c>
      <c r="G168" s="509"/>
      <c r="H168" s="180"/>
      <c r="I168" s="219"/>
      <c r="J168" s="219"/>
      <c r="K168" s="219"/>
      <c r="L168" s="180"/>
      <c r="M168" s="180"/>
      <c r="N168" s="180"/>
      <c r="O168" s="180"/>
      <c r="P168" s="180"/>
      <c r="U168" s="188"/>
    </row>
    <row r="169" spans="4:21" s="177" customFormat="1" ht="16.5" customHeight="1">
      <c r="D169" s="181">
        <v>871</v>
      </c>
      <c r="E169" s="218" t="s">
        <v>75</v>
      </c>
      <c r="F169" s="181">
        <v>329</v>
      </c>
      <c r="G169" s="523"/>
      <c r="H169" s="219"/>
      <c r="I169" s="182"/>
      <c r="J169" s="182"/>
      <c r="K169" s="182"/>
      <c r="L169" s="219"/>
      <c r="M169" s="219"/>
      <c r="N169" s="219"/>
      <c r="O169" s="219"/>
      <c r="P169" s="219"/>
      <c r="U169" s="188"/>
    </row>
    <row r="170" spans="4:21" s="177" customFormat="1" ht="16.5" customHeight="1">
      <c r="D170" s="181">
        <v>872</v>
      </c>
      <c r="E170" s="218" t="s">
        <v>60</v>
      </c>
      <c r="F170" s="181">
        <v>331</v>
      </c>
      <c r="G170" s="523"/>
      <c r="H170" s="182"/>
      <c r="I170" s="182"/>
      <c r="J170" s="182"/>
      <c r="K170" s="182"/>
      <c r="L170" s="182"/>
      <c r="M170" s="182"/>
      <c r="N170" s="182"/>
      <c r="O170" s="182"/>
      <c r="P170" s="182"/>
      <c r="U170" s="188"/>
    </row>
    <row r="171" spans="4:21" s="177" customFormat="1" ht="16.5" customHeight="1">
      <c r="D171" s="181">
        <v>873</v>
      </c>
      <c r="E171" s="218" t="s">
        <v>57</v>
      </c>
      <c r="F171" s="181">
        <v>332</v>
      </c>
      <c r="G171" s="523"/>
      <c r="H171" s="182"/>
      <c r="I171" s="182"/>
      <c r="J171" s="182"/>
      <c r="K171" s="182"/>
      <c r="L171" s="182"/>
      <c r="M171" s="182"/>
      <c r="N171" s="182"/>
      <c r="O171" s="182"/>
      <c r="P171" s="182"/>
      <c r="U171" s="188"/>
    </row>
    <row r="172" spans="4:21" s="177" customFormat="1" ht="16.5" customHeight="1">
      <c r="D172" s="181">
        <v>874</v>
      </c>
      <c r="E172" s="218" t="s">
        <v>164</v>
      </c>
      <c r="F172" s="189">
        <v>333</v>
      </c>
      <c r="G172" s="511" t="s">
        <v>148</v>
      </c>
      <c r="H172" s="182"/>
      <c r="I172" s="182"/>
      <c r="J172" s="182"/>
      <c r="K172" s="182"/>
      <c r="L172" s="182"/>
      <c r="M172" s="182"/>
      <c r="N172" s="182"/>
      <c r="O172" s="182"/>
      <c r="P172" s="182"/>
      <c r="U172" s="188"/>
    </row>
    <row r="173" spans="4:21" s="177" customFormat="1" ht="16.5" customHeight="1">
      <c r="D173" s="181">
        <v>875</v>
      </c>
      <c r="E173" s="218" t="s">
        <v>165</v>
      </c>
      <c r="F173" s="189">
        <v>334</v>
      </c>
      <c r="G173" s="511" t="s">
        <v>149</v>
      </c>
      <c r="H173" s="182"/>
      <c r="I173" s="182"/>
      <c r="J173" s="182"/>
      <c r="K173" s="182"/>
      <c r="L173" s="182"/>
      <c r="M173" s="182"/>
      <c r="N173" s="182"/>
      <c r="O173" s="182"/>
      <c r="P173" s="182"/>
      <c r="U173" s="188"/>
    </row>
    <row r="174" spans="4:21" s="177" customFormat="1" ht="16.5" customHeight="1">
      <c r="D174" s="181">
        <v>876</v>
      </c>
      <c r="E174" s="218" t="s">
        <v>166</v>
      </c>
      <c r="F174" s="229">
        <v>335</v>
      </c>
      <c r="G174" s="512" t="s">
        <v>150</v>
      </c>
      <c r="H174" s="182"/>
      <c r="I174" s="182"/>
      <c r="J174" s="182"/>
      <c r="K174" s="182"/>
      <c r="L174" s="182"/>
      <c r="M174" s="182"/>
      <c r="N174" s="182"/>
      <c r="O174" s="182"/>
      <c r="P174" s="182"/>
      <c r="U174" s="188"/>
    </row>
    <row r="175" spans="4:21" s="177" customFormat="1" ht="16.5" customHeight="1">
      <c r="D175" s="189">
        <v>877</v>
      </c>
      <c r="E175" s="218" t="s">
        <v>167</v>
      </c>
      <c r="F175" s="187">
        <v>361</v>
      </c>
      <c r="G175" s="524" t="s">
        <v>16</v>
      </c>
      <c r="H175" s="182"/>
      <c r="I175" s="219"/>
      <c r="J175" s="219"/>
      <c r="K175" s="219"/>
      <c r="L175" s="182"/>
      <c r="M175" s="182"/>
      <c r="N175" s="182"/>
      <c r="O175" s="182"/>
      <c r="P175" s="182"/>
      <c r="U175" s="188"/>
    </row>
    <row r="176" spans="4:21" s="177" customFormat="1" ht="16.5" customHeight="1">
      <c r="D176" s="181">
        <v>878</v>
      </c>
      <c r="E176" s="218" t="s">
        <v>76</v>
      </c>
      <c r="F176" s="181">
        <v>362</v>
      </c>
      <c r="G176" s="511" t="s">
        <v>151</v>
      </c>
      <c r="H176" s="219"/>
      <c r="I176" s="182"/>
      <c r="J176" s="182"/>
      <c r="K176" s="182"/>
      <c r="L176" s="219"/>
      <c r="M176" s="219"/>
      <c r="N176" s="219"/>
      <c r="O176" s="219"/>
      <c r="P176" s="219"/>
      <c r="U176" s="188"/>
    </row>
    <row r="177" spans="4:21" s="177" customFormat="1" ht="16.5" customHeight="1">
      <c r="D177" s="181">
        <v>879</v>
      </c>
      <c r="E177" s="218" t="s">
        <v>77</v>
      </c>
      <c r="F177" s="181">
        <v>363</v>
      </c>
      <c r="G177" s="511" t="s">
        <v>152</v>
      </c>
      <c r="H177" s="182"/>
      <c r="I177" s="180"/>
      <c r="J177" s="180"/>
      <c r="K177" s="180"/>
      <c r="L177" s="182"/>
      <c r="M177" s="182"/>
      <c r="N177" s="182"/>
      <c r="O177" s="182"/>
      <c r="P177" s="182"/>
      <c r="U177" s="188"/>
    </row>
    <row r="178" spans="4:21" s="177" customFormat="1" ht="16.5" customHeight="1">
      <c r="D178" s="181">
        <v>881</v>
      </c>
      <c r="E178" s="465" t="s">
        <v>78</v>
      </c>
      <c r="F178" s="181">
        <v>364</v>
      </c>
      <c r="G178" s="511" t="s">
        <v>153</v>
      </c>
      <c r="H178" s="180"/>
      <c r="I178" s="180"/>
      <c r="J178" s="180"/>
      <c r="K178" s="180"/>
      <c r="L178" s="180"/>
      <c r="M178" s="180"/>
      <c r="N178" s="180"/>
      <c r="O178" s="180"/>
      <c r="P178" s="180"/>
      <c r="U178" s="188"/>
    </row>
    <row r="179" spans="4:21" s="177" customFormat="1" ht="16.5" customHeight="1">
      <c r="D179" s="187">
        <v>911</v>
      </c>
      <c r="E179" s="496" t="s">
        <v>79</v>
      </c>
      <c r="F179" s="181">
        <v>365</v>
      </c>
      <c r="G179" s="511" t="s">
        <v>154</v>
      </c>
      <c r="H179" s="180"/>
      <c r="I179" s="180"/>
      <c r="J179" s="180"/>
      <c r="K179" s="180"/>
      <c r="L179" s="180"/>
      <c r="M179" s="180"/>
      <c r="N179" s="180"/>
      <c r="O179" s="180"/>
      <c r="P179" s="180"/>
      <c r="U179" s="188"/>
    </row>
    <row r="180" spans="4:21" s="177" customFormat="1" ht="16.5" customHeight="1">
      <c r="D180" s="181">
        <v>912</v>
      </c>
      <c r="E180" s="497" t="s">
        <v>80</v>
      </c>
      <c r="F180" s="181">
        <v>366</v>
      </c>
      <c r="G180" s="511" t="s">
        <v>155</v>
      </c>
      <c r="H180" s="180"/>
      <c r="I180" s="182"/>
      <c r="J180" s="182"/>
      <c r="K180" s="182"/>
      <c r="L180" s="180"/>
      <c r="M180" s="180"/>
      <c r="N180" s="180"/>
      <c r="O180" s="180"/>
      <c r="P180" s="180"/>
      <c r="U180" s="188"/>
    </row>
    <row r="181" spans="4:21" s="177" customFormat="1" ht="16.5" customHeight="1">
      <c r="D181" s="181">
        <v>913</v>
      </c>
      <c r="E181" s="218"/>
      <c r="F181" s="181">
        <v>367</v>
      </c>
      <c r="G181" s="513"/>
      <c r="H181" s="182"/>
      <c r="I181" s="180"/>
      <c r="J181" s="180"/>
      <c r="K181" s="180"/>
      <c r="L181" s="182"/>
      <c r="M181" s="182"/>
      <c r="N181" s="182"/>
      <c r="O181" s="182"/>
      <c r="P181" s="182"/>
      <c r="U181" s="188"/>
    </row>
    <row r="182" spans="4:21" s="177" customFormat="1" ht="16.5" customHeight="1">
      <c r="D182" s="181">
        <v>914</v>
      </c>
      <c r="E182" s="465" t="s">
        <v>81</v>
      </c>
      <c r="F182" s="189">
        <v>368</v>
      </c>
      <c r="G182" s="511" t="s">
        <v>150</v>
      </c>
      <c r="H182" s="180"/>
      <c r="I182" s="182"/>
      <c r="J182" s="182"/>
      <c r="K182" s="182"/>
      <c r="L182" s="180"/>
      <c r="M182" s="180"/>
      <c r="N182" s="180"/>
      <c r="O182" s="180"/>
      <c r="P182" s="180"/>
      <c r="U182" s="188"/>
    </row>
    <row r="183" spans="4:21" s="177" customFormat="1" ht="16.5" customHeight="1" thickBot="1">
      <c r="D183" s="181">
        <v>915</v>
      </c>
      <c r="E183" s="218" t="s">
        <v>168</v>
      </c>
      <c r="F183" s="233">
        <v>369</v>
      </c>
      <c r="G183" s="525" t="s">
        <v>156</v>
      </c>
      <c r="H183" s="182"/>
      <c r="I183" s="182"/>
      <c r="J183" s="182"/>
      <c r="K183" s="182"/>
      <c r="L183" s="182"/>
      <c r="M183" s="182"/>
      <c r="N183" s="182"/>
      <c r="O183" s="182"/>
      <c r="P183" s="182"/>
      <c r="U183" s="188"/>
    </row>
    <row r="184" spans="4:21" s="177" customFormat="1" ht="16.5" customHeight="1" thickTop="1">
      <c r="D184" s="181">
        <v>916</v>
      </c>
      <c r="E184" s="218"/>
      <c r="F184" s="231">
        <v>371</v>
      </c>
      <c r="G184" s="519" t="s">
        <v>157</v>
      </c>
      <c r="H184" s="182"/>
      <c r="I184" s="180"/>
      <c r="J184" s="180"/>
      <c r="K184" s="180"/>
      <c r="L184" s="182"/>
      <c r="M184" s="182"/>
      <c r="N184" s="182"/>
      <c r="O184" s="182"/>
      <c r="P184" s="182"/>
      <c r="U184" s="188"/>
    </row>
    <row r="185" spans="4:21" s="177" customFormat="1" ht="16.5" customHeight="1">
      <c r="D185" s="181">
        <v>917</v>
      </c>
      <c r="E185" s="465"/>
      <c r="F185" s="181">
        <v>372</v>
      </c>
      <c r="G185" s="520"/>
      <c r="H185" s="180"/>
      <c r="I185" s="180"/>
      <c r="J185" s="180"/>
      <c r="K185" s="180"/>
      <c r="L185" s="180"/>
      <c r="M185" s="180"/>
      <c r="N185" s="180"/>
      <c r="O185" s="180"/>
      <c r="P185" s="180"/>
      <c r="U185" s="188"/>
    </row>
    <row r="186" spans="4:21" s="177" customFormat="1" ht="16.5" customHeight="1">
      <c r="D186" s="220">
        <v>918</v>
      </c>
      <c r="E186" s="497" t="s">
        <v>82</v>
      </c>
      <c r="F186" s="181">
        <v>373</v>
      </c>
      <c r="G186" s="520"/>
      <c r="H186" s="180"/>
      <c r="I186" s="180"/>
      <c r="J186" s="180"/>
      <c r="K186" s="180"/>
      <c r="L186" s="180"/>
      <c r="M186" s="180"/>
      <c r="N186" s="180"/>
      <c r="O186" s="180"/>
      <c r="P186" s="180"/>
      <c r="U186" s="188"/>
    </row>
    <row r="187" spans="4:21" s="177" customFormat="1" ht="16.5" customHeight="1" thickBot="1">
      <c r="D187" s="220">
        <v>919</v>
      </c>
      <c r="E187" s="498" t="s">
        <v>83</v>
      </c>
      <c r="F187" s="232">
        <v>374</v>
      </c>
      <c r="G187" s="521"/>
      <c r="H187" s="180"/>
      <c r="I187" s="180"/>
      <c r="J187" s="180"/>
      <c r="K187" s="180"/>
      <c r="L187" s="180"/>
      <c r="M187" s="180"/>
      <c r="N187" s="180"/>
      <c r="O187" s="180"/>
      <c r="P187" s="180"/>
      <c r="U187" s="188"/>
    </row>
    <row r="188" spans="4:21" s="177" customFormat="1" ht="16.5" customHeight="1" thickTop="1" thickBot="1">
      <c r="D188" s="190">
        <v>949</v>
      </c>
      <c r="E188" s="499"/>
      <c r="F188" s="234"/>
      <c r="G188" s="526"/>
      <c r="H188" s="180"/>
      <c r="I188" s="180"/>
      <c r="J188" s="180"/>
      <c r="K188" s="180"/>
      <c r="L188" s="180"/>
      <c r="M188" s="180"/>
      <c r="N188" s="180"/>
      <c r="O188" s="180"/>
      <c r="P188" s="180"/>
      <c r="U188" s="188"/>
    </row>
    <row r="189" spans="4:21" s="177" customFormat="1" ht="16.5" customHeight="1" thickTop="1">
      <c r="D189" s="187">
        <v>921</v>
      </c>
      <c r="E189" s="468" t="s">
        <v>17</v>
      </c>
      <c r="F189" s="231">
        <v>411</v>
      </c>
      <c r="G189" s="519"/>
      <c r="H189" s="180"/>
      <c r="I189" s="180"/>
      <c r="J189" s="180"/>
      <c r="K189" s="180"/>
      <c r="L189" s="180"/>
      <c r="M189" s="180"/>
      <c r="N189" s="180"/>
      <c r="O189" s="180"/>
      <c r="P189" s="180"/>
      <c r="U189" s="188"/>
    </row>
    <row r="190" spans="4:21" s="177" customFormat="1" ht="16.5" customHeight="1">
      <c r="D190" s="181">
        <v>922</v>
      </c>
      <c r="E190" s="465"/>
      <c r="F190" s="181">
        <v>412</v>
      </c>
      <c r="G190" s="520"/>
      <c r="H190" s="180"/>
      <c r="I190" s="182"/>
      <c r="J190" s="182"/>
      <c r="K190" s="182"/>
      <c r="L190" s="180"/>
      <c r="M190" s="180"/>
      <c r="N190" s="180"/>
      <c r="O190" s="180"/>
      <c r="P190" s="180"/>
      <c r="U190" s="188"/>
    </row>
    <row r="191" spans="4:21" s="177" customFormat="1" ht="16.5" customHeight="1">
      <c r="D191" s="181">
        <v>923</v>
      </c>
      <c r="E191" s="218" t="s">
        <v>84</v>
      </c>
      <c r="F191" s="181">
        <v>421</v>
      </c>
      <c r="G191" s="520" t="s">
        <v>158</v>
      </c>
      <c r="H191" s="182"/>
      <c r="I191" s="180"/>
      <c r="J191" s="180"/>
      <c r="K191" s="180"/>
      <c r="L191" s="182"/>
      <c r="M191" s="182"/>
      <c r="N191" s="182"/>
      <c r="O191" s="182"/>
      <c r="P191" s="182"/>
      <c r="U191" s="188"/>
    </row>
    <row r="192" spans="4:21" s="177" customFormat="1" ht="16.5" customHeight="1">
      <c r="D192" s="181">
        <v>924</v>
      </c>
      <c r="E192" s="465" t="s">
        <v>85</v>
      </c>
      <c r="F192" s="181">
        <v>422</v>
      </c>
      <c r="G192" s="520" t="s">
        <v>79</v>
      </c>
      <c r="H192" s="180"/>
      <c r="I192" s="182"/>
      <c r="J192" s="182"/>
      <c r="K192" s="182"/>
      <c r="L192" s="180"/>
      <c r="M192" s="180"/>
      <c r="N192" s="180"/>
      <c r="O192" s="180"/>
      <c r="P192" s="180"/>
      <c r="U192" s="188"/>
    </row>
    <row r="193" spans="4:21" s="177" customFormat="1" ht="16.5" customHeight="1">
      <c r="D193" s="181">
        <v>925</v>
      </c>
      <c r="E193" s="218" t="s">
        <v>89</v>
      </c>
      <c r="F193" s="181">
        <v>423</v>
      </c>
      <c r="G193" s="520" t="s">
        <v>80</v>
      </c>
      <c r="H193" s="182"/>
      <c r="I193" s="182"/>
      <c r="J193" s="182"/>
      <c r="K193" s="182"/>
      <c r="L193" s="182"/>
      <c r="M193" s="182"/>
      <c r="N193" s="182"/>
      <c r="O193" s="182"/>
      <c r="P193" s="182"/>
      <c r="U193" s="188"/>
    </row>
    <row r="194" spans="4:21" s="177" customFormat="1" ht="16.5" customHeight="1">
      <c r="D194" s="181">
        <v>926</v>
      </c>
      <c r="E194" s="218" t="s">
        <v>90</v>
      </c>
      <c r="F194" s="181">
        <v>424</v>
      </c>
      <c r="G194" s="520" t="s">
        <v>159</v>
      </c>
      <c r="H194" s="182"/>
      <c r="I194" s="182"/>
      <c r="J194" s="182"/>
      <c r="K194" s="182"/>
      <c r="L194" s="182"/>
      <c r="M194" s="182"/>
      <c r="N194" s="182"/>
      <c r="O194" s="182"/>
      <c r="P194" s="182"/>
      <c r="U194" s="188"/>
    </row>
    <row r="195" spans="4:21" s="177" customFormat="1" ht="16.5" customHeight="1" thickBot="1">
      <c r="D195" s="183">
        <v>927</v>
      </c>
      <c r="E195" s="218" t="s">
        <v>86</v>
      </c>
      <c r="F195" s="181">
        <v>425</v>
      </c>
      <c r="G195" s="520" t="s">
        <v>160</v>
      </c>
      <c r="H195" s="182"/>
      <c r="I195" s="182"/>
      <c r="J195" s="182"/>
      <c r="K195" s="182"/>
      <c r="L195" s="182"/>
      <c r="M195" s="182"/>
      <c r="N195" s="182"/>
      <c r="O195" s="182"/>
      <c r="P195" s="182"/>
      <c r="U195" s="188"/>
    </row>
    <row r="196" spans="4:21" s="177" customFormat="1" ht="16.5" customHeight="1" thickBot="1">
      <c r="D196" s="221">
        <v>928</v>
      </c>
      <c r="E196" s="500"/>
      <c r="F196" s="181">
        <v>426</v>
      </c>
      <c r="G196" s="520"/>
      <c r="H196" s="182"/>
      <c r="I196" s="182"/>
      <c r="J196" s="182"/>
      <c r="K196" s="182"/>
      <c r="L196" s="182"/>
      <c r="M196" s="182"/>
      <c r="N196" s="182"/>
      <c r="O196" s="182"/>
      <c r="P196" s="182"/>
      <c r="U196" s="188"/>
    </row>
    <row r="197" spans="4:21" s="177" customFormat="1" ht="16.5" customHeight="1" thickBot="1">
      <c r="D197" s="222">
        <v>929</v>
      </c>
      <c r="E197" s="501" t="s">
        <v>87</v>
      </c>
      <c r="F197" s="183">
        <v>427</v>
      </c>
      <c r="G197" s="527"/>
      <c r="H197" s="182"/>
      <c r="I197" s="180"/>
      <c r="J197" s="180"/>
      <c r="K197" s="180"/>
      <c r="L197" s="182"/>
      <c r="M197" s="182"/>
      <c r="N197" s="182"/>
      <c r="O197" s="182"/>
      <c r="P197" s="182"/>
      <c r="U197" s="188"/>
    </row>
    <row r="198" spans="4:21" s="177" customFormat="1" ht="16.5" customHeight="1" thickTop="1" thickBot="1">
      <c r="D198" s="187">
        <v>931</v>
      </c>
      <c r="E198" s="502"/>
      <c r="F198" s="235">
        <v>428</v>
      </c>
      <c r="G198" s="528" t="s">
        <v>10</v>
      </c>
      <c r="H198" s="180"/>
      <c r="I198" s="180"/>
      <c r="J198" s="180"/>
      <c r="K198" s="180"/>
      <c r="L198" s="180"/>
      <c r="M198" s="180"/>
      <c r="N198" s="180"/>
      <c r="O198" s="180"/>
      <c r="P198" s="180"/>
      <c r="U198" s="188"/>
    </row>
    <row r="199" spans="4:21" s="177" customFormat="1" ht="16.5" customHeight="1" thickTop="1" thickBot="1">
      <c r="D199" s="181">
        <v>932</v>
      </c>
      <c r="E199" s="465" t="s">
        <v>88</v>
      </c>
      <c r="F199" s="236">
        <v>431</v>
      </c>
      <c r="G199" s="529" t="s">
        <v>161</v>
      </c>
      <c r="H199" s="180"/>
      <c r="I199" s="180"/>
      <c r="J199" s="180"/>
      <c r="K199" s="180"/>
      <c r="L199" s="180"/>
      <c r="M199" s="180"/>
      <c r="N199" s="180"/>
      <c r="O199" s="180"/>
      <c r="P199" s="180"/>
      <c r="U199" s="188"/>
    </row>
    <row r="200" spans="4:21" s="177" customFormat="1" ht="16.5" customHeight="1" thickTop="1">
      <c r="D200" s="181">
        <v>933</v>
      </c>
      <c r="E200" s="465"/>
      <c r="F200" s="237" t="s">
        <v>33</v>
      </c>
      <c r="G200" s="530" t="s">
        <v>162</v>
      </c>
      <c r="H200" s="180"/>
      <c r="I200" s="180"/>
      <c r="J200" s="180"/>
      <c r="K200" s="180"/>
      <c r="L200" s="180"/>
      <c r="M200" s="180"/>
      <c r="N200" s="180"/>
      <c r="O200" s="180"/>
      <c r="P200" s="180"/>
      <c r="U200" s="188"/>
    </row>
    <row r="201" spans="4:21" s="177" customFormat="1" ht="16.5" customHeight="1">
      <c r="D201" s="181">
        <v>934</v>
      </c>
      <c r="E201" s="465"/>
      <c r="F201" s="180"/>
      <c r="G201" s="180"/>
      <c r="H201" s="180"/>
      <c r="I201" s="180"/>
      <c r="J201" s="180"/>
      <c r="K201" s="180"/>
      <c r="L201" s="180"/>
      <c r="M201" s="180"/>
      <c r="N201" s="180"/>
      <c r="O201" s="180"/>
      <c r="P201" s="180"/>
      <c r="U201" s="188"/>
    </row>
    <row r="202" spans="4:21" s="177" customFormat="1" ht="16.5" customHeight="1">
      <c r="D202" s="181">
        <v>935</v>
      </c>
      <c r="E202" s="465"/>
      <c r="F202" s="180"/>
      <c r="G202" s="180"/>
      <c r="H202" s="180"/>
      <c r="I202" s="180"/>
      <c r="J202" s="180"/>
      <c r="K202" s="180"/>
      <c r="L202" s="180"/>
      <c r="M202" s="180"/>
      <c r="N202" s="180"/>
      <c r="O202" s="180"/>
      <c r="P202" s="180"/>
      <c r="U202" s="188"/>
    </row>
    <row r="203" spans="4:21" s="177" customFormat="1" ht="16.5" customHeight="1">
      <c r="D203" s="181">
        <v>936</v>
      </c>
      <c r="E203" s="465"/>
      <c r="F203" s="180"/>
      <c r="G203" s="180"/>
      <c r="H203" s="180"/>
      <c r="I203" s="180"/>
      <c r="J203" s="180"/>
      <c r="K203" s="180"/>
      <c r="L203" s="180"/>
      <c r="M203" s="180"/>
      <c r="N203" s="180"/>
      <c r="O203" s="180"/>
      <c r="P203" s="180"/>
      <c r="U203" s="188"/>
    </row>
    <row r="204" spans="4:21" s="177" customFormat="1" ht="16.5" customHeight="1">
      <c r="D204" s="183">
        <v>937</v>
      </c>
      <c r="E204" s="499"/>
      <c r="F204" s="180"/>
      <c r="G204" s="180"/>
      <c r="H204" s="180"/>
      <c r="I204" s="180"/>
      <c r="J204" s="180"/>
      <c r="K204" s="180"/>
      <c r="L204" s="180"/>
      <c r="M204" s="180"/>
      <c r="N204" s="180"/>
      <c r="O204" s="180"/>
      <c r="P204" s="180"/>
      <c r="U204" s="188"/>
    </row>
    <row r="205" spans="4:21" s="177" customFormat="1" ht="16.5" customHeight="1">
      <c r="D205" s="179">
        <v>941</v>
      </c>
      <c r="E205" s="464" t="s">
        <v>169</v>
      </c>
      <c r="F205" s="180"/>
      <c r="G205" s="180"/>
      <c r="H205" s="180"/>
      <c r="I205" s="180"/>
      <c r="J205" s="180"/>
      <c r="K205" s="180"/>
      <c r="L205" s="180"/>
      <c r="M205" s="180"/>
      <c r="N205" s="180"/>
      <c r="O205" s="180"/>
      <c r="P205" s="180"/>
      <c r="U205" s="188"/>
    </row>
    <row r="206" spans="4:21" s="177" customFormat="1" ht="16.5" customHeight="1">
      <c r="D206" s="181">
        <v>942</v>
      </c>
      <c r="E206" s="465"/>
      <c r="F206" s="180"/>
      <c r="G206" s="180"/>
      <c r="H206" s="180"/>
      <c r="I206" s="180"/>
      <c r="J206" s="180"/>
      <c r="K206" s="180"/>
      <c r="L206" s="180"/>
      <c r="M206" s="180"/>
      <c r="N206" s="180"/>
      <c r="O206" s="180"/>
      <c r="P206" s="180"/>
      <c r="U206" s="188"/>
    </row>
    <row r="207" spans="4:21" s="177" customFormat="1" ht="16.5" customHeight="1">
      <c r="D207" s="181">
        <v>943</v>
      </c>
      <c r="E207" s="465"/>
      <c r="F207" s="180"/>
      <c r="G207" s="180"/>
      <c r="H207" s="180"/>
      <c r="I207" s="180"/>
      <c r="J207" s="180"/>
      <c r="K207" s="180"/>
      <c r="L207" s="180"/>
      <c r="M207" s="180"/>
      <c r="N207" s="180"/>
      <c r="O207" s="180"/>
      <c r="P207" s="180"/>
      <c r="U207" s="188"/>
    </row>
    <row r="208" spans="4:21" s="177" customFormat="1" ht="16.5" customHeight="1">
      <c r="D208" s="181">
        <v>944</v>
      </c>
      <c r="E208" s="465"/>
      <c r="F208" s="180"/>
      <c r="G208" s="180"/>
      <c r="H208" s="180"/>
      <c r="I208" s="180"/>
      <c r="J208" s="180"/>
      <c r="K208" s="180"/>
      <c r="L208" s="180"/>
      <c r="M208" s="180"/>
      <c r="N208" s="180"/>
      <c r="O208" s="180"/>
      <c r="P208" s="180"/>
      <c r="U208" s="188"/>
    </row>
    <row r="209" spans="1:33" s="177" customFormat="1" ht="16.5" customHeight="1">
      <c r="D209" s="181">
        <v>945</v>
      </c>
      <c r="E209" s="465"/>
      <c r="F209" s="180"/>
      <c r="G209" s="180"/>
      <c r="H209" s="180"/>
      <c r="I209" s="180"/>
      <c r="J209" s="180"/>
      <c r="K209" s="180"/>
      <c r="L209" s="180"/>
      <c r="M209" s="180"/>
      <c r="N209" s="180"/>
      <c r="O209" s="180"/>
      <c r="P209" s="180"/>
      <c r="U209" s="188"/>
    </row>
    <row r="210" spans="1:33" s="177" customFormat="1" ht="16.5" customHeight="1">
      <c r="D210" s="181">
        <v>946</v>
      </c>
      <c r="E210" s="465"/>
      <c r="F210" s="180"/>
      <c r="G210" s="180"/>
      <c r="H210" s="180"/>
      <c r="I210" s="180"/>
      <c r="J210" s="180"/>
      <c r="K210" s="180"/>
      <c r="L210" s="180"/>
      <c r="M210" s="180"/>
      <c r="N210" s="180"/>
      <c r="O210" s="180"/>
      <c r="P210" s="180"/>
      <c r="U210" s="188"/>
    </row>
    <row r="211" spans="1:33" s="177" customFormat="1" ht="16.5" customHeight="1" thickBot="1">
      <c r="D211" s="223">
        <v>947</v>
      </c>
      <c r="E211" s="503"/>
      <c r="F211" s="180"/>
      <c r="G211" s="180"/>
      <c r="H211" s="180"/>
      <c r="I211" s="180"/>
      <c r="J211" s="180"/>
      <c r="K211" s="180"/>
      <c r="L211" s="180"/>
      <c r="M211" s="180"/>
      <c r="N211" s="180"/>
      <c r="O211" s="180"/>
      <c r="P211" s="180"/>
      <c r="U211" s="188"/>
    </row>
    <row r="212" spans="1:33" s="177" customFormat="1" ht="16.5" customHeight="1" thickBot="1">
      <c r="D212" s="224">
        <v>948</v>
      </c>
      <c r="E212" s="504"/>
      <c r="F212" s="180"/>
      <c r="G212" s="180"/>
      <c r="H212" s="180"/>
      <c r="I212" s="226"/>
      <c r="J212" s="226"/>
      <c r="K212" s="226"/>
      <c r="L212" s="180"/>
      <c r="M212" s="180"/>
      <c r="N212" s="180"/>
      <c r="O212" s="180"/>
      <c r="P212" s="180"/>
      <c r="U212" s="188"/>
    </row>
    <row r="213" spans="1:33" s="177" customFormat="1" ht="16.5" customHeight="1" thickBot="1">
      <c r="D213" s="225" t="s">
        <v>170</v>
      </c>
      <c r="E213" s="505" t="s">
        <v>171</v>
      </c>
      <c r="F213" s="226"/>
      <c r="G213" s="226"/>
      <c r="H213" s="226"/>
      <c r="L213" s="226"/>
      <c r="M213" s="226"/>
      <c r="N213" s="226"/>
      <c r="O213" s="226"/>
      <c r="P213" s="226"/>
      <c r="U213" s="188"/>
    </row>
    <row r="214" spans="1:33" s="177" customFormat="1" ht="14.25" thickTop="1">
      <c r="C214" s="102"/>
      <c r="D214" s="185"/>
      <c r="I214" s="102"/>
      <c r="J214" s="102"/>
      <c r="K214" s="102"/>
      <c r="U214" s="188"/>
    </row>
    <row r="215" spans="1:33" s="177" customFormat="1">
      <c r="A215" s="105"/>
      <c r="B215" s="238"/>
      <c r="C215" s="102"/>
      <c r="D215" s="102"/>
      <c r="E215" s="102"/>
      <c r="F215" s="102"/>
      <c r="G215" s="102"/>
      <c r="H215" s="102"/>
      <c r="I215" s="102"/>
      <c r="J215" s="102"/>
      <c r="K215" s="102"/>
      <c r="L215" s="102"/>
      <c r="M215" s="102"/>
      <c r="N215" s="102"/>
      <c r="O215" s="102"/>
      <c r="P215" s="102"/>
      <c r="U215" s="188"/>
    </row>
    <row r="216" spans="1:33" s="177" customFormat="1">
      <c r="A216" s="105"/>
      <c r="B216" s="103"/>
      <c r="C216" s="102"/>
      <c r="D216" s="102"/>
      <c r="E216" s="102"/>
      <c r="F216" s="102"/>
      <c r="G216" s="102"/>
      <c r="H216" s="102"/>
      <c r="I216" s="102"/>
      <c r="J216" s="102"/>
      <c r="K216" s="102"/>
      <c r="L216" s="102"/>
      <c r="M216" s="102"/>
      <c r="N216" s="102"/>
      <c r="O216" s="102"/>
      <c r="P216" s="102"/>
      <c r="Q216" s="238"/>
      <c r="U216" s="188"/>
    </row>
    <row r="217" spans="1:33" s="177" customFormat="1">
      <c r="A217" s="105"/>
      <c r="B217" s="103"/>
      <c r="C217" s="102"/>
      <c r="D217" s="102"/>
      <c r="E217" s="102"/>
      <c r="F217" s="102"/>
      <c r="G217" s="102"/>
      <c r="H217" s="102"/>
      <c r="I217" s="102"/>
      <c r="J217" s="102"/>
      <c r="K217" s="102"/>
      <c r="L217" s="102"/>
      <c r="M217" s="102"/>
      <c r="N217" s="102"/>
      <c r="O217" s="102"/>
      <c r="P217" s="102"/>
      <c r="Q217" s="103"/>
      <c r="U217" s="188"/>
    </row>
    <row r="218" spans="1:33" s="177" customFormat="1">
      <c r="A218" s="105"/>
      <c r="B218" s="103"/>
      <c r="C218" s="102"/>
      <c r="D218" s="102"/>
      <c r="E218" s="102"/>
      <c r="F218" s="102"/>
      <c r="G218" s="102"/>
      <c r="H218" s="102"/>
      <c r="I218" s="102"/>
      <c r="J218" s="102"/>
      <c r="K218" s="102"/>
      <c r="L218" s="102"/>
      <c r="M218" s="102"/>
      <c r="N218" s="102"/>
      <c r="O218" s="102"/>
      <c r="P218" s="102"/>
      <c r="Q218" s="103"/>
      <c r="U218" s="188"/>
    </row>
    <row r="219" spans="1:33" s="177" customFormat="1">
      <c r="A219" s="105"/>
      <c r="B219" s="103"/>
      <c r="C219" s="102"/>
      <c r="D219" s="102"/>
      <c r="E219" s="102"/>
      <c r="F219" s="102"/>
      <c r="G219" s="102"/>
      <c r="H219" s="102"/>
      <c r="I219" s="102"/>
      <c r="J219" s="102"/>
      <c r="K219" s="102"/>
      <c r="L219" s="102"/>
      <c r="M219" s="102"/>
      <c r="N219" s="102"/>
      <c r="O219" s="102"/>
      <c r="P219" s="102"/>
      <c r="Q219" s="103"/>
      <c r="U219" s="188"/>
    </row>
    <row r="220" spans="1:33" s="177" customFormat="1">
      <c r="A220" s="105"/>
      <c r="B220" s="103"/>
      <c r="C220" s="102"/>
      <c r="D220" s="102"/>
      <c r="E220" s="102"/>
      <c r="F220" s="102"/>
      <c r="G220" s="102"/>
      <c r="H220" s="102"/>
      <c r="I220" s="102"/>
      <c r="J220" s="102"/>
      <c r="K220" s="102"/>
      <c r="L220" s="102"/>
      <c r="M220" s="102"/>
      <c r="N220" s="102"/>
      <c r="O220" s="102"/>
      <c r="P220" s="102"/>
      <c r="Q220" s="103"/>
      <c r="U220" s="188"/>
    </row>
    <row r="221" spans="1:33" s="177" customFormat="1">
      <c r="A221" s="105"/>
      <c r="B221" s="103"/>
      <c r="C221" s="102"/>
      <c r="D221" s="102"/>
      <c r="E221" s="102"/>
      <c r="F221" s="102"/>
      <c r="G221" s="102"/>
      <c r="H221" s="102"/>
      <c r="I221" s="102"/>
      <c r="J221" s="102"/>
      <c r="K221" s="102"/>
      <c r="L221" s="102"/>
      <c r="M221" s="102"/>
      <c r="N221" s="102"/>
      <c r="O221" s="102"/>
      <c r="P221" s="102"/>
      <c r="Q221" s="103"/>
      <c r="U221" s="188"/>
    </row>
    <row r="222" spans="1:33" s="177" customFormat="1">
      <c r="A222" s="105"/>
      <c r="B222" s="103"/>
      <c r="C222" s="103"/>
      <c r="D222" s="103"/>
      <c r="E222" s="102"/>
      <c r="F222" s="102"/>
      <c r="G222" s="102"/>
      <c r="H222" s="102"/>
      <c r="I222" s="102"/>
      <c r="J222" s="102"/>
      <c r="K222" s="102"/>
      <c r="L222" s="102"/>
      <c r="M222" s="102"/>
      <c r="N222" s="102"/>
      <c r="O222" s="102"/>
      <c r="P222" s="102"/>
      <c r="Q222" s="103"/>
      <c r="U222" s="188"/>
    </row>
    <row r="223" spans="1:33" s="177" customFormat="1">
      <c r="A223" s="105"/>
      <c r="B223" s="103"/>
      <c r="C223" s="102"/>
      <c r="D223" s="102"/>
      <c r="E223" s="102"/>
      <c r="F223" s="102"/>
      <c r="G223" s="102"/>
      <c r="H223" s="102"/>
      <c r="I223" s="102"/>
      <c r="J223" s="102"/>
      <c r="K223" s="102"/>
      <c r="L223" s="102"/>
      <c r="M223" s="102"/>
      <c r="N223" s="102"/>
      <c r="O223" s="102"/>
      <c r="P223" s="102"/>
      <c r="Q223" s="103"/>
      <c r="U223" s="188"/>
      <c r="Y223" s="226"/>
      <c r="Z223" s="180"/>
      <c r="AE223" s="185"/>
    </row>
    <row r="224" spans="1:33">
      <c r="Q224" s="102"/>
      <c r="R224" s="177"/>
      <c r="S224" s="177"/>
      <c r="T224" s="177"/>
      <c r="U224" s="188"/>
      <c r="V224" s="177"/>
      <c r="W224" s="177"/>
      <c r="X224" s="177"/>
      <c r="Y224" s="239"/>
      <c r="Z224" s="177"/>
      <c r="AA224" s="106"/>
      <c r="AB224" s="107"/>
      <c r="AE224" s="105"/>
      <c r="AG224" s="108"/>
    </row>
    <row r="225" spans="18:24">
      <c r="R225" s="177"/>
      <c r="S225" s="177"/>
      <c r="T225" s="177"/>
      <c r="U225" s="188"/>
      <c r="V225" s="177"/>
      <c r="W225" s="177"/>
      <c r="X225" s="177"/>
    </row>
    <row r="226" spans="18:24">
      <c r="R226" s="177"/>
      <c r="S226" s="177"/>
      <c r="T226" s="177"/>
      <c r="U226" s="188"/>
      <c r="V226" s="177"/>
      <c r="W226" s="177"/>
      <c r="X226" s="177"/>
    </row>
    <row r="227" spans="18:24">
      <c r="R227" s="177"/>
      <c r="S227" s="177"/>
      <c r="T227" s="177"/>
      <c r="U227" s="188"/>
      <c r="V227" s="177"/>
      <c r="W227" s="177"/>
      <c r="X227" s="177"/>
    </row>
    <row r="228" spans="18:24">
      <c r="R228" s="238"/>
      <c r="S228" s="238"/>
      <c r="T228" s="238"/>
      <c r="U228" s="188"/>
      <c r="V228" s="177"/>
      <c r="W228" s="177"/>
      <c r="X228" s="177"/>
    </row>
    <row r="229" spans="18:24">
      <c r="R229" s="102"/>
      <c r="V229" s="103"/>
      <c r="W229" s="177"/>
      <c r="X229" s="177"/>
    </row>
    <row r="230" spans="18:24">
      <c r="U230" s="188"/>
      <c r="W230" s="177"/>
      <c r="X230" s="177"/>
    </row>
    <row r="231" spans="18:24">
      <c r="U231" s="188"/>
      <c r="W231" s="177"/>
      <c r="X231" s="177"/>
    </row>
    <row r="232" spans="18:24">
      <c r="U232" s="188"/>
      <c r="W232" s="188"/>
      <c r="X232" s="239"/>
    </row>
    <row r="233" spans="18:24">
      <c r="U233" s="188"/>
    </row>
    <row r="234" spans="18:24">
      <c r="U234" s="188"/>
    </row>
    <row r="235" spans="18:24">
      <c r="U235" s="238"/>
    </row>
  </sheetData>
  <sheetProtection password="CC51" sheet="1" objects="1" scenarios="1"/>
  <mergeCells count="77">
    <mergeCell ref="F9:L9"/>
    <mergeCell ref="F7:L7"/>
    <mergeCell ref="F8:L8"/>
    <mergeCell ref="F10:L10"/>
    <mergeCell ref="F11:L11"/>
    <mergeCell ref="M16:O16"/>
    <mergeCell ref="M27:O27"/>
    <mergeCell ref="V5:V6"/>
    <mergeCell ref="M12:O12"/>
    <mergeCell ref="M5:O5"/>
    <mergeCell ref="U5:U6"/>
    <mergeCell ref="S5:S6"/>
    <mergeCell ref="T5:T6"/>
    <mergeCell ref="P5:Q5"/>
    <mergeCell ref="S7:S30"/>
    <mergeCell ref="M41:O41"/>
    <mergeCell ref="M44:O44"/>
    <mergeCell ref="M42:O42"/>
    <mergeCell ref="M45:O45"/>
    <mergeCell ref="D56:E56"/>
    <mergeCell ref="F56:G56"/>
    <mergeCell ref="D55:G55"/>
    <mergeCell ref="F42:L42"/>
    <mergeCell ref="F43:L43"/>
    <mergeCell ref="F44:L44"/>
    <mergeCell ref="F45:L45"/>
    <mergeCell ref="F46:L46"/>
    <mergeCell ref="F47:L47"/>
    <mergeCell ref="F48:L48"/>
    <mergeCell ref="M47:O47"/>
    <mergeCell ref="D5:D6"/>
    <mergeCell ref="E5:E6"/>
    <mergeCell ref="C5:C6"/>
    <mergeCell ref="C7:C11"/>
    <mergeCell ref="C13:C15"/>
    <mergeCell ref="B5:B6"/>
    <mergeCell ref="B7:B11"/>
    <mergeCell ref="B46:B48"/>
    <mergeCell ref="B43:B45"/>
    <mergeCell ref="B17:B40"/>
    <mergeCell ref="B12:B16"/>
    <mergeCell ref="B41:B42"/>
    <mergeCell ref="F12:L12"/>
    <mergeCell ref="F13:L13"/>
    <mergeCell ref="F14:L14"/>
    <mergeCell ref="F15:L15"/>
    <mergeCell ref="F16:L16"/>
    <mergeCell ref="F24:L24"/>
    <mergeCell ref="F25:L25"/>
    <mergeCell ref="F26:L26"/>
    <mergeCell ref="F17:L17"/>
    <mergeCell ref="F18:L18"/>
    <mergeCell ref="F19:L19"/>
    <mergeCell ref="F20:L20"/>
    <mergeCell ref="F21:L21"/>
    <mergeCell ref="F23:L23"/>
    <mergeCell ref="F37:L37"/>
    <mergeCell ref="F38:L38"/>
    <mergeCell ref="F40:L40"/>
    <mergeCell ref="F39:L39"/>
    <mergeCell ref="F41:L41"/>
    <mergeCell ref="I96:I140"/>
    <mergeCell ref="S31:S50"/>
    <mergeCell ref="I56:I95"/>
    <mergeCell ref="F5:L6"/>
    <mergeCell ref="I55:K55"/>
    <mergeCell ref="F32:L32"/>
    <mergeCell ref="F33:L33"/>
    <mergeCell ref="F34:L34"/>
    <mergeCell ref="F35:L35"/>
    <mergeCell ref="F36:L36"/>
    <mergeCell ref="F27:L27"/>
    <mergeCell ref="F28:L28"/>
    <mergeCell ref="F29:L29"/>
    <mergeCell ref="F30:L30"/>
    <mergeCell ref="F31:L31"/>
    <mergeCell ref="F22:L22"/>
  </mergeCells>
  <phoneticPr fontId="1"/>
  <pageMargins left="0.24" right="0.2" top="0.23" bottom="0.22" header="0.2" footer="0.21"/>
  <pageSetup paperSize="9" scale="78" orientation="landscape" r:id="rId1"/>
  <drawing r:id="rId2"/>
</worksheet>
</file>

<file path=xl/worksheets/sheet3.xml><?xml version="1.0" encoding="utf-8"?>
<worksheet xmlns="http://schemas.openxmlformats.org/spreadsheetml/2006/main" xmlns:r="http://schemas.openxmlformats.org/officeDocument/2006/relationships">
  <sheetPr codeName="Sheet4">
    <tabColor rgb="FF00FFFF"/>
  </sheetPr>
  <dimension ref="B2:M49"/>
  <sheetViews>
    <sheetView workbookViewId="0">
      <selection activeCell="D10" sqref="D10"/>
    </sheetView>
  </sheetViews>
  <sheetFormatPr defaultRowHeight="13.5"/>
  <cols>
    <col min="1" max="1" width="3.125" style="105" customWidth="1"/>
    <col min="2" max="2" width="4.125" style="105" customWidth="1"/>
    <col min="3" max="3" width="5.625" style="105" customWidth="1"/>
    <col min="4" max="4" width="13.625" style="105" customWidth="1"/>
    <col min="5" max="5" width="16.125" style="105" customWidth="1"/>
    <col min="6" max="6" width="4.125" style="105" customWidth="1"/>
    <col min="7" max="7" width="5.625" style="105" customWidth="1"/>
    <col min="8" max="8" width="13.625" style="105" customWidth="1"/>
    <col min="9" max="9" width="16.125" style="105" customWidth="1"/>
    <col min="10" max="10" width="1.875" style="105" customWidth="1"/>
    <col min="11" max="16384" width="9" style="105"/>
  </cols>
  <sheetData>
    <row r="2" spans="2:13" ht="18.75">
      <c r="B2" s="270"/>
    </row>
    <row r="6" spans="2:13" ht="16.5" customHeight="1">
      <c r="B6" s="112" t="s">
        <v>373</v>
      </c>
      <c r="C6" s="112"/>
      <c r="D6" s="112"/>
      <c r="E6" s="112"/>
      <c r="F6" s="112"/>
    </row>
    <row r="7" spans="2:13" ht="16.5" customHeight="1">
      <c r="B7" s="112" t="s">
        <v>719</v>
      </c>
      <c r="C7" s="112"/>
      <c r="D7" s="112"/>
      <c r="E7" s="112"/>
      <c r="F7" s="112"/>
      <c r="G7" s="112"/>
      <c r="H7" s="112"/>
      <c r="M7" s="1502"/>
    </row>
    <row r="8" spans="2:13" ht="16.5" customHeight="1">
      <c r="B8" s="112"/>
      <c r="C8" s="112"/>
      <c r="D8" s="112"/>
      <c r="E8" s="112"/>
      <c r="F8" s="112"/>
      <c r="M8" s="1502"/>
    </row>
    <row r="9" spans="2:13" ht="17.25" customHeight="1">
      <c r="B9" s="271" t="s">
        <v>374</v>
      </c>
      <c r="C9" s="112" t="s">
        <v>375</v>
      </c>
      <c r="D9" s="112"/>
      <c r="E9" s="112"/>
      <c r="F9" s="112"/>
      <c r="G9" s="112"/>
      <c r="H9" s="272"/>
    </row>
    <row r="10" spans="2:13" ht="22.5" customHeight="1">
      <c r="B10" s="271"/>
      <c r="C10" s="273" t="s">
        <v>376</v>
      </c>
      <c r="D10" s="566">
        <v>24</v>
      </c>
      <c r="E10" s="112" t="s">
        <v>377</v>
      </c>
      <c r="F10" s="112"/>
    </row>
    <row r="11" spans="2:13" ht="7.5" customHeight="1">
      <c r="B11" s="271"/>
      <c r="C11" s="273"/>
      <c r="D11" s="274"/>
      <c r="E11" s="112"/>
      <c r="F11" s="112"/>
    </row>
    <row r="12" spans="2:13" ht="17.25" customHeight="1">
      <c r="B12" s="271" t="s">
        <v>378</v>
      </c>
      <c r="C12" s="112" t="s">
        <v>379</v>
      </c>
      <c r="D12" s="112"/>
      <c r="E12" s="112"/>
      <c r="F12" s="112"/>
    </row>
    <row r="13" spans="2:13" ht="22.5" customHeight="1">
      <c r="B13" s="271"/>
      <c r="C13" s="112"/>
      <c r="D13" s="1140" t="s">
        <v>734</v>
      </c>
      <c r="E13" s="1141"/>
      <c r="F13" s="112"/>
    </row>
    <row r="14" spans="2:13" ht="7.5" customHeight="1">
      <c r="B14" s="271"/>
      <c r="C14" s="112"/>
      <c r="D14" s="112"/>
      <c r="E14" s="112"/>
      <c r="F14" s="112"/>
    </row>
    <row r="15" spans="2:13" ht="17.25" customHeight="1">
      <c r="B15" s="271" t="s">
        <v>380</v>
      </c>
      <c r="C15" s="112" t="s">
        <v>381</v>
      </c>
      <c r="D15" s="112"/>
      <c r="E15" s="112"/>
      <c r="F15" s="112"/>
      <c r="G15" s="1032" t="s">
        <v>539</v>
      </c>
    </row>
    <row r="16" spans="2:13" ht="17.25" customHeight="1" thickBot="1">
      <c r="B16" s="459" t="s">
        <v>349</v>
      </c>
      <c r="C16" s="459" t="s">
        <v>350</v>
      </c>
      <c r="D16" s="459" t="s">
        <v>351</v>
      </c>
      <c r="E16" s="275" t="s">
        <v>365</v>
      </c>
      <c r="F16" s="276" t="s">
        <v>225</v>
      </c>
      <c r="G16" s="459" t="s">
        <v>174</v>
      </c>
      <c r="H16" s="459" t="s">
        <v>351</v>
      </c>
      <c r="I16" s="459" t="s">
        <v>365</v>
      </c>
    </row>
    <row r="17" spans="2:9" ht="17.25" customHeight="1" thickTop="1">
      <c r="B17" s="1132" t="s">
        <v>278</v>
      </c>
      <c r="C17" s="277">
        <v>111</v>
      </c>
      <c r="D17" s="278" t="s">
        <v>4</v>
      </c>
      <c r="E17" s="567"/>
      <c r="F17" s="1142" t="s">
        <v>363</v>
      </c>
      <c r="G17" s="279">
        <v>311</v>
      </c>
      <c r="H17" s="280" t="s">
        <v>19</v>
      </c>
      <c r="I17" s="574"/>
    </row>
    <row r="18" spans="2:9" ht="17.25" customHeight="1">
      <c r="B18" s="1054"/>
      <c r="C18" s="281">
        <v>121</v>
      </c>
      <c r="D18" s="132" t="s">
        <v>94</v>
      </c>
      <c r="E18" s="568"/>
      <c r="F18" s="1143"/>
      <c r="G18" s="281">
        <v>312</v>
      </c>
      <c r="H18" s="132" t="s">
        <v>20</v>
      </c>
      <c r="I18" s="352"/>
    </row>
    <row r="19" spans="2:9" ht="17.25" customHeight="1">
      <c r="B19" s="1054"/>
      <c r="C19" s="281">
        <v>132</v>
      </c>
      <c r="D19" s="132" t="s">
        <v>535</v>
      </c>
      <c r="E19" s="575"/>
      <c r="F19" s="1143"/>
      <c r="G19" s="281">
        <v>361</v>
      </c>
      <c r="H19" s="132" t="s">
        <v>271</v>
      </c>
      <c r="I19" s="565"/>
    </row>
    <row r="20" spans="2:9" ht="17.25" customHeight="1">
      <c r="B20" s="1054"/>
      <c r="C20" s="281">
        <v>141</v>
      </c>
      <c r="D20" s="132" t="s">
        <v>96</v>
      </c>
      <c r="E20" s="568"/>
      <c r="F20" s="1143"/>
      <c r="G20" s="460">
        <v>314</v>
      </c>
      <c r="H20" s="152" t="s">
        <v>141</v>
      </c>
      <c r="I20" s="352"/>
    </row>
    <row r="21" spans="2:9" ht="17.25" customHeight="1">
      <c r="B21" s="1054"/>
      <c r="C21" s="281">
        <v>151</v>
      </c>
      <c r="D21" s="132" t="s">
        <v>21</v>
      </c>
      <c r="E21" s="1033"/>
      <c r="F21" s="1143"/>
      <c r="G21" s="460">
        <v>317</v>
      </c>
      <c r="H21" s="132" t="s">
        <v>143</v>
      </c>
      <c r="I21" s="565"/>
    </row>
    <row r="22" spans="2:9" ht="17.25" customHeight="1">
      <c r="B22" s="1054"/>
      <c r="C22" s="281">
        <v>152</v>
      </c>
      <c r="D22" s="132" t="s">
        <v>22</v>
      </c>
      <c r="E22" s="1033"/>
      <c r="F22" s="1143"/>
      <c r="G22" s="460">
        <v>318</v>
      </c>
      <c r="H22" s="132" t="s">
        <v>13</v>
      </c>
      <c r="I22" s="565"/>
    </row>
    <row r="23" spans="2:9" ht="17.25" customHeight="1">
      <c r="B23" s="1054"/>
      <c r="C23" s="281">
        <v>171</v>
      </c>
      <c r="D23" s="132" t="s">
        <v>260</v>
      </c>
      <c r="E23" s="568"/>
      <c r="F23" s="1143"/>
      <c r="G23" s="282" t="str">
        <f>IF(ISBLANK(科目一覧!T37),"",科目一覧!T37)</f>
        <v/>
      </c>
      <c r="H23" s="153" t="str">
        <f>IF(ISBLANK(科目一覧!T37),"",VLOOKUP(科目一覧!T37,科目一覧!$F$57:$G$200,2,FALSE))</f>
        <v/>
      </c>
      <c r="I23" s="565"/>
    </row>
    <row r="24" spans="2:9" ht="17.25" customHeight="1">
      <c r="B24" s="1054"/>
      <c r="C24" s="281">
        <v>184</v>
      </c>
      <c r="D24" s="132" t="s">
        <v>281</v>
      </c>
      <c r="E24" s="568"/>
      <c r="F24" s="1143"/>
      <c r="G24" s="282" t="str">
        <f>IF(ISBLANK(科目一覧!T38),"",科目一覧!T38)</f>
        <v/>
      </c>
      <c r="H24" s="153" t="str">
        <f>IF(ISBLANK(科目一覧!T38),"",VLOOKUP(科目一覧!T38,科目一覧!$F$57:$G$200,2,FALSE))</f>
        <v/>
      </c>
      <c r="I24" s="565"/>
    </row>
    <row r="25" spans="2:9" ht="17.25" customHeight="1">
      <c r="B25" s="1054"/>
      <c r="C25" s="281">
        <v>277</v>
      </c>
      <c r="D25" s="132" t="s">
        <v>261</v>
      </c>
      <c r="E25" s="568"/>
      <c r="F25" s="1143"/>
      <c r="G25" s="282" t="str">
        <f>IF(ISBLANK(科目一覧!T39),"",科目一覧!T39)</f>
        <v/>
      </c>
      <c r="H25" s="153" t="str">
        <f>IF(ISBLANK(科目一覧!T39),"",VLOOKUP(科目一覧!T39,科目一覧!$F$57:$G$200,2,FALSE))</f>
        <v/>
      </c>
      <c r="I25" s="565"/>
    </row>
    <row r="26" spans="2:9" ht="17.25" customHeight="1">
      <c r="B26" s="1054"/>
      <c r="C26" s="281">
        <v>211</v>
      </c>
      <c r="D26" s="132" t="s">
        <v>116</v>
      </c>
      <c r="E26" s="568"/>
      <c r="F26" s="1143"/>
      <c r="G26" s="282" t="str">
        <f>IF(ISBLANK(科目一覧!T40),"",科目一覧!T40)</f>
        <v/>
      </c>
      <c r="H26" s="153" t="str">
        <f>IF(ISBLANK(科目一覧!T40),"",VLOOKUP(科目一覧!T40,科目一覧!$F$57:$G$200,2,FALSE))</f>
        <v/>
      </c>
      <c r="I26" s="565"/>
    </row>
    <row r="27" spans="2:9" ht="17.25" customHeight="1">
      <c r="B27" s="1054"/>
      <c r="C27" s="281">
        <v>212</v>
      </c>
      <c r="D27" s="132" t="s">
        <v>24</v>
      </c>
      <c r="E27" s="568"/>
      <c r="F27" s="1143"/>
      <c r="G27" s="282" t="str">
        <f>IF(ISBLANK(科目一覧!T41),"",科目一覧!T41)</f>
        <v/>
      </c>
      <c r="H27" s="153" t="str">
        <f>IF(ISBLANK(科目一覧!T41),"",VLOOKUP(科目一覧!T41,科目一覧!$F$57:$G$200,2,FALSE))</f>
        <v/>
      </c>
      <c r="I27" s="565"/>
    </row>
    <row r="28" spans="2:9" ht="17.25" customHeight="1">
      <c r="B28" s="1054"/>
      <c r="C28" s="281">
        <v>214</v>
      </c>
      <c r="D28" s="132" t="s">
        <v>25</v>
      </c>
      <c r="E28" s="568"/>
      <c r="F28" s="1143"/>
      <c r="G28" s="281">
        <v>197</v>
      </c>
      <c r="H28" s="152" t="s">
        <v>27</v>
      </c>
      <c r="I28" s="565"/>
    </row>
    <row r="29" spans="2:9" ht="17.25" customHeight="1">
      <c r="B29" s="1054"/>
      <c r="C29" s="281">
        <v>215</v>
      </c>
      <c r="D29" s="132" t="s">
        <v>26</v>
      </c>
      <c r="E29" s="568"/>
      <c r="F29" s="1143"/>
      <c r="G29" s="282" t="str">
        <f>IF(ISBLANK(科目一覧!T43),"",科目一覧!T43)</f>
        <v/>
      </c>
      <c r="H29" s="153" t="str">
        <f>IF(ISBLANK(科目一覧!T43),"",VLOOKUP(科目一覧!T43,科目一覧!$F$57:$G$200,2,FALSE))</f>
        <v/>
      </c>
      <c r="I29" s="565"/>
    </row>
    <row r="30" spans="2:9" ht="17.25" customHeight="1">
      <c r="B30" s="1054"/>
      <c r="C30" s="281">
        <v>216</v>
      </c>
      <c r="D30" s="132" t="s">
        <v>266</v>
      </c>
      <c r="E30" s="568"/>
      <c r="F30" s="1143"/>
      <c r="G30" s="282" t="str">
        <f>IF(ISBLANK(科目一覧!T44),"",科目一覧!T44)</f>
        <v/>
      </c>
      <c r="H30" s="153" t="str">
        <f>IF(ISBLANK(科目一覧!T44),"",VLOOKUP(科目一覧!T44,科目一覧!$F$57:$G$200,2,FALSE))</f>
        <v/>
      </c>
      <c r="I30" s="565"/>
    </row>
    <row r="31" spans="2:9" ht="17.25" customHeight="1">
      <c r="B31" s="1054"/>
      <c r="C31" s="460">
        <v>221</v>
      </c>
      <c r="D31" s="152" t="s">
        <v>28</v>
      </c>
      <c r="E31" s="568"/>
      <c r="F31" s="1143"/>
      <c r="G31" s="282" t="str">
        <f>IF(ISBLANK(科目一覧!T45),"",科目一覧!T45)</f>
        <v/>
      </c>
      <c r="H31" s="153" t="str">
        <f>IF(ISBLANK(科目一覧!T45),"",VLOOKUP(科目一覧!T45,科目一覧!$F$57:$G$200,2,FALSE))</f>
        <v/>
      </c>
      <c r="I31" s="565"/>
    </row>
    <row r="32" spans="2:9" ht="17.25" customHeight="1">
      <c r="B32" s="1054"/>
      <c r="C32" s="282">
        <f>IF(ISBLANK(科目一覧!T22),"",科目一覧!T22)</f>
        <v>274</v>
      </c>
      <c r="D32" s="153" t="str">
        <f>IF(ISBLANK(科目一覧!T22),"",VLOOKUP(科目一覧!T22,科目一覧!$F$57:$G$200,2,FALSE))</f>
        <v>差入保証金</v>
      </c>
      <c r="E32" s="568"/>
      <c r="F32" s="1143"/>
      <c r="G32" s="282" t="str">
        <f>IF(ISBLANK(科目一覧!T46),"",科目一覧!T46)</f>
        <v/>
      </c>
      <c r="H32" s="153" t="str">
        <f>IF(ISBLANK(科目一覧!T46),"",VLOOKUP(科目一覧!T46,科目一覧!$F$57:$G$200,2,FALSE))</f>
        <v/>
      </c>
      <c r="I32" s="565"/>
    </row>
    <row r="33" spans="2:9" ht="17.25" customHeight="1">
      <c r="B33" s="1054"/>
      <c r="C33" s="282">
        <f>IF(ISBLANK(科目一覧!T23),"",科目一覧!T23)</f>
        <v>183</v>
      </c>
      <c r="D33" s="153" t="str">
        <f>IF(ISBLANK(科目一覧!T23),"",VLOOKUP(科目一覧!T23,科目一覧!$F$57:$G$200,2,FALSE))</f>
        <v>仮払金</v>
      </c>
      <c r="E33" s="568"/>
      <c r="F33" s="1143"/>
      <c r="G33" s="282" t="str">
        <f>IF(ISBLANK(科目一覧!T47),"",科目一覧!T47)</f>
        <v/>
      </c>
      <c r="H33" s="153" t="str">
        <f>IF(ISBLANK(科目一覧!T47),"",VLOOKUP(科目一覧!T47,科目一覧!$F$57:$G$200,2,FALSE))</f>
        <v/>
      </c>
      <c r="I33" s="565"/>
    </row>
    <row r="34" spans="2:9" ht="17.25" customHeight="1">
      <c r="B34" s="1054"/>
      <c r="C34" s="282">
        <f>IF(ISBLANK(科目一覧!T24),"",科目一覧!T24)</f>
        <v>287</v>
      </c>
      <c r="D34" s="153" t="str">
        <f>IF(ISBLANK(科目一覧!T24),"",VLOOKUP(科目一覧!T24,科目一覧!$F$57:$G$200,2,FALSE))</f>
        <v>開業費</v>
      </c>
      <c r="E34" s="568"/>
      <c r="F34" s="1143"/>
      <c r="G34" s="1149"/>
      <c r="H34" s="1150"/>
      <c r="I34" s="1151"/>
    </row>
    <row r="35" spans="2:9" ht="17.25" customHeight="1">
      <c r="B35" s="1054"/>
      <c r="C35" s="282">
        <f>IF(ISBLANK(科目一覧!T25),"",科目一覧!T25)</f>
        <v>285</v>
      </c>
      <c r="D35" s="153" t="str">
        <f>IF(ISBLANK(科目一覧!T25),"",VLOOKUP(科目一覧!T25,科目一覧!$F$57:$G$200,2,FALSE))</f>
        <v>繰延資産</v>
      </c>
      <c r="E35" s="568"/>
      <c r="F35" s="1143"/>
      <c r="G35" s="1152"/>
      <c r="H35" s="1153"/>
      <c r="I35" s="1154"/>
    </row>
    <row r="36" spans="2:9" ht="17.25" customHeight="1">
      <c r="B36" s="1054"/>
      <c r="C36" s="282">
        <f>IF(ISBLANK(科目一覧!T26),"",科目一覧!T26)</f>
        <v>272</v>
      </c>
      <c r="D36" s="153" t="str">
        <f>IF(ISBLANK(科目一覧!T26),"",VLOOKUP(科目一覧!T26,科目一覧!$F$57:$G$200,2,FALSE))</f>
        <v>出資金</v>
      </c>
      <c r="E36" s="568"/>
      <c r="F36" s="1143"/>
      <c r="G36" s="1152"/>
      <c r="H36" s="1153"/>
      <c r="I36" s="1154"/>
    </row>
    <row r="37" spans="2:9" ht="17.25" customHeight="1">
      <c r="B37" s="1054"/>
      <c r="C37" s="282">
        <f>IF(ISBLANK(科目一覧!T27),"",科目一覧!T27)</f>
        <v>213</v>
      </c>
      <c r="D37" s="153" t="str">
        <f>IF(ISBLANK(科目一覧!T27),"",VLOOKUP(科目一覧!T27,科目一覧!$F$57:$G$200,2,FALSE))</f>
        <v>構築物</v>
      </c>
      <c r="E37" s="568"/>
      <c r="F37" s="1143"/>
      <c r="G37" s="1155"/>
      <c r="H37" s="1156"/>
      <c r="I37" s="1157"/>
    </row>
    <row r="38" spans="2:9" ht="17.25" customHeight="1">
      <c r="B38" s="1054"/>
      <c r="C38" s="282" t="str">
        <f>IF(ISBLANK(科目一覧!T28),"",科目一覧!T28)</f>
        <v/>
      </c>
      <c r="D38" s="153" t="str">
        <f>IF(ISBLANK(科目一覧!T28),"",VLOOKUP(科目一覧!T28,科目一覧!$F$57:$G$200,2,FALSE))</f>
        <v/>
      </c>
      <c r="E38" s="568"/>
      <c r="F38" s="1143"/>
      <c r="G38" s="561">
        <v>428</v>
      </c>
      <c r="H38" s="562" t="s">
        <v>275</v>
      </c>
      <c r="I38" s="570" t="s">
        <v>33</v>
      </c>
    </row>
    <row r="39" spans="2:9" ht="17.25" customHeight="1">
      <c r="B39" s="1054"/>
      <c r="C39" s="282" t="s">
        <v>398</v>
      </c>
      <c r="D39" s="153" t="s">
        <v>399</v>
      </c>
      <c r="E39" s="569"/>
      <c r="F39" s="1143"/>
      <c r="G39" s="460">
        <v>431</v>
      </c>
      <c r="H39" s="152" t="s">
        <v>276</v>
      </c>
      <c r="I39" s="572" t="str">
        <f>IF(SUM(E17:E40)&lt;1,"",SUM(I41)-SUM(I17:I33))</f>
        <v/>
      </c>
    </row>
    <row r="40" spans="2:9" ht="17.25" customHeight="1" thickBot="1">
      <c r="B40" s="1054"/>
      <c r="C40" s="286">
        <v>294</v>
      </c>
      <c r="D40" s="287" t="s">
        <v>268</v>
      </c>
      <c r="E40" s="288" t="s">
        <v>33</v>
      </c>
      <c r="F40" s="1143"/>
      <c r="G40" s="563" t="s">
        <v>33</v>
      </c>
      <c r="H40" s="564" t="s">
        <v>277</v>
      </c>
      <c r="I40" s="571" t="s">
        <v>33</v>
      </c>
    </row>
    <row r="41" spans="2:9" ht="17.25" customHeight="1" thickTop="1">
      <c r="B41" s="1055"/>
      <c r="C41" s="1147" t="s">
        <v>361</v>
      </c>
      <c r="D41" s="1148"/>
      <c r="E41" s="289" t="str">
        <f>IF(SUM(E17:E39)&lt;1,"",SUM(E17:E39))</f>
        <v/>
      </c>
      <c r="F41" s="1144"/>
      <c r="G41" s="1145" t="s">
        <v>362</v>
      </c>
      <c r="H41" s="1146"/>
      <c r="I41" s="290" t="str">
        <f>E41</f>
        <v/>
      </c>
    </row>
    <row r="42" spans="2:9" ht="5.25" customHeight="1"/>
    <row r="43" spans="2:9" ht="18" customHeight="1">
      <c r="B43" s="1137" t="s">
        <v>540</v>
      </c>
      <c r="C43" s="537">
        <v>131</v>
      </c>
      <c r="D43" s="577" t="s">
        <v>541</v>
      </c>
      <c r="E43" s="580"/>
    </row>
    <row r="44" spans="2:9" ht="18" customHeight="1">
      <c r="B44" s="1138"/>
      <c r="C44" s="460">
        <v>132</v>
      </c>
      <c r="D44" s="578" t="s">
        <v>542</v>
      </c>
      <c r="E44" s="565"/>
    </row>
    <row r="45" spans="2:9" ht="18" customHeight="1">
      <c r="B45" s="1139"/>
      <c r="C45" s="283">
        <v>133</v>
      </c>
      <c r="D45" s="579" t="s">
        <v>543</v>
      </c>
      <c r="E45" s="285" t="s">
        <v>33</v>
      </c>
    </row>
    <row r="46" spans="2:9" ht="17.25" customHeight="1">
      <c r="C46" s="576"/>
    </row>
    <row r="47" spans="2:9">
      <c r="C47" s="291" t="s">
        <v>382</v>
      </c>
    </row>
    <row r="48" spans="2:9">
      <c r="C48" s="291" t="s">
        <v>395</v>
      </c>
    </row>
    <row r="49" spans="3:3">
      <c r="C49" s="291" t="s">
        <v>383</v>
      </c>
    </row>
  </sheetData>
  <sheetProtection password="CC51" sheet="1" objects="1" scenarios="1"/>
  <mergeCells count="7">
    <mergeCell ref="B43:B45"/>
    <mergeCell ref="D13:E13"/>
    <mergeCell ref="F17:F41"/>
    <mergeCell ref="G41:H41"/>
    <mergeCell ref="C41:D41"/>
    <mergeCell ref="G34:I37"/>
    <mergeCell ref="B17:B41"/>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Sheet5">
    <tabColor rgb="FF00FF00"/>
  </sheetPr>
  <dimension ref="B2:S112"/>
  <sheetViews>
    <sheetView zoomScaleNormal="100" workbookViewId="0">
      <selection activeCell="D5" sqref="D5"/>
    </sheetView>
  </sheetViews>
  <sheetFormatPr defaultRowHeight="13.5"/>
  <cols>
    <col min="1" max="1" width="1.875" style="1" customWidth="1"/>
    <col min="2" max="2" width="6.375" style="3" customWidth="1"/>
    <col min="3" max="3" width="10.625" style="1" customWidth="1"/>
    <col min="4" max="4" width="5.625" style="5" customWidth="1"/>
    <col min="5" max="5" width="19.125" style="2" customWidth="1"/>
    <col min="6" max="8" width="12.625" style="1" customWidth="1"/>
    <col min="9" max="9" width="15.625" style="1" customWidth="1"/>
    <col min="10" max="10" width="1.625" style="1" customWidth="1"/>
    <col min="11" max="11" width="1.875" style="1" customWidth="1"/>
    <col min="12" max="12" width="6.375" style="3" customWidth="1"/>
    <col min="13" max="13" width="10.625" style="1" customWidth="1"/>
    <col min="14" max="14" width="5.625" style="5" customWidth="1"/>
    <col min="15" max="15" width="19.125" style="2" customWidth="1"/>
    <col min="16" max="18" width="12.625" style="1" customWidth="1"/>
    <col min="19" max="19" width="15.625" style="1" customWidth="1"/>
    <col min="20" max="20" width="1.625" style="1" customWidth="1"/>
    <col min="21" max="16384" width="9" style="1"/>
  </cols>
  <sheetData>
    <row r="2" spans="2:19" ht="21">
      <c r="B2" s="14" t="s">
        <v>333</v>
      </c>
      <c r="E2" s="316"/>
      <c r="F2" s="316" t="s">
        <v>394</v>
      </c>
      <c r="G2" s="12"/>
      <c r="H2" s="13" t="s">
        <v>175</v>
      </c>
      <c r="I2" s="328" t="str">
        <f>IF(ISBLANK(期首設定!$D$13),"",期首設定!$D$13)</f>
        <v>サンプル</v>
      </c>
      <c r="L2" s="14" t="s">
        <v>536</v>
      </c>
      <c r="P2" s="316" t="s">
        <v>394</v>
      </c>
      <c r="Q2" s="12"/>
      <c r="R2" s="71" t="s">
        <v>175</v>
      </c>
      <c r="S2" s="329" t="str">
        <f>IF(ISBLANK(期首設定!$D$13),"",期首設定!$D$13)</f>
        <v>サンプル</v>
      </c>
    </row>
    <row r="3" spans="2:19" ht="6" customHeight="1"/>
    <row r="4" spans="2:19" ht="17.25" customHeight="1" thickBot="1">
      <c r="B4" s="6" t="s">
        <v>0</v>
      </c>
      <c r="C4" s="7" t="s">
        <v>173</v>
      </c>
      <c r="D4" s="7" t="s">
        <v>174</v>
      </c>
      <c r="E4" s="8" t="s">
        <v>334</v>
      </c>
      <c r="F4" s="9" t="s">
        <v>1</v>
      </c>
      <c r="G4" s="7" t="s">
        <v>2</v>
      </c>
      <c r="H4" s="10" t="s">
        <v>335</v>
      </c>
      <c r="I4" s="11" t="s">
        <v>3</v>
      </c>
      <c r="L4" s="72" t="s">
        <v>0</v>
      </c>
      <c r="M4" s="73" t="s">
        <v>173</v>
      </c>
      <c r="N4" s="73" t="s">
        <v>174</v>
      </c>
      <c r="O4" s="78" t="s">
        <v>334</v>
      </c>
      <c r="P4" s="81" t="s">
        <v>1</v>
      </c>
      <c r="Q4" s="73" t="s">
        <v>2</v>
      </c>
      <c r="R4" s="74" t="s">
        <v>335</v>
      </c>
      <c r="S4" s="80" t="s">
        <v>3</v>
      </c>
    </row>
    <row r="5" spans="2:19" ht="15.75" customHeight="1" thickTop="1">
      <c r="B5" s="43"/>
      <c r="C5" s="330" t="str">
        <f>IF(ISBLANK(D5),"",VLOOKUP(D5,科目一覧!$J$56:$K$140,2,FALSE))</f>
        <v/>
      </c>
      <c r="D5" s="35"/>
      <c r="E5" s="583"/>
      <c r="F5" s="36"/>
      <c r="G5" s="37"/>
      <c r="H5" s="336"/>
      <c r="I5" s="382"/>
      <c r="L5" s="75"/>
      <c r="M5" s="338" t="str">
        <f>IF(ISBLANK(N5),"",VLOOKUP(N5,科目一覧!$J$56:$K$140,2,FALSE))</f>
        <v/>
      </c>
      <c r="N5" s="76"/>
      <c r="O5" s="587"/>
      <c r="P5" s="82"/>
      <c r="Q5" s="77"/>
      <c r="R5" s="340"/>
      <c r="S5" s="387"/>
    </row>
    <row r="6" spans="2:19" ht="15.75" customHeight="1">
      <c r="B6" s="44"/>
      <c r="C6" s="331" t="str">
        <f>IF(ISBLANK(D6),"",VLOOKUP(D6,科目一覧!$J$56:$K$140,2,FALSE))</f>
        <v/>
      </c>
      <c r="D6" s="38"/>
      <c r="E6" s="584"/>
      <c r="F6" s="39"/>
      <c r="G6" s="40"/>
      <c r="H6" s="334"/>
      <c r="I6" s="379"/>
      <c r="L6" s="67"/>
      <c r="M6" s="339" t="str">
        <f>IF(ISBLANK(N6),"",VLOOKUP(N6,科目一覧!$J$56:$K$140,2,FALSE))</f>
        <v/>
      </c>
      <c r="N6" s="68"/>
      <c r="O6" s="588"/>
      <c r="P6" s="83"/>
      <c r="Q6" s="69"/>
      <c r="R6" s="341"/>
      <c r="S6" s="381"/>
    </row>
    <row r="7" spans="2:19" ht="15.75" customHeight="1">
      <c r="B7" s="44"/>
      <c r="C7" s="331" t="str">
        <f>IF(ISBLANK(D7),"",VLOOKUP(D7,科目一覧!$J$56:$K$140,2,FALSE))</f>
        <v/>
      </c>
      <c r="D7" s="38"/>
      <c r="E7" s="584"/>
      <c r="F7" s="39"/>
      <c r="G7" s="40"/>
      <c r="H7" s="334"/>
      <c r="I7" s="379"/>
      <c r="L7" s="67"/>
      <c r="M7" s="339" t="str">
        <f>IF(ISBLANK(N7),"",VLOOKUP(N7,科目一覧!$J$56:$K$140,2,FALSE))</f>
        <v/>
      </c>
      <c r="N7" s="68"/>
      <c r="O7" s="588"/>
      <c r="P7" s="83"/>
      <c r="Q7" s="69"/>
      <c r="R7" s="341"/>
      <c r="S7" s="381"/>
    </row>
    <row r="8" spans="2:19" ht="15.75" customHeight="1">
      <c r="B8" s="44"/>
      <c r="C8" s="331" t="str">
        <f>IF(ISBLANK(D8),"",VLOOKUP(D8,科目一覧!$J$56:$K$140,2,FALSE))</f>
        <v/>
      </c>
      <c r="D8" s="38"/>
      <c r="E8" s="584"/>
      <c r="F8" s="39"/>
      <c r="G8" s="40"/>
      <c r="H8" s="334"/>
      <c r="I8" s="379"/>
      <c r="L8" s="67"/>
      <c r="M8" s="339" t="str">
        <f>IF(ISBLANK(N8),"",VLOOKUP(N8,科目一覧!$J$56:$K$140,2,FALSE))</f>
        <v/>
      </c>
      <c r="N8" s="68"/>
      <c r="O8" s="588"/>
      <c r="P8" s="83"/>
      <c r="Q8" s="69"/>
      <c r="R8" s="341"/>
      <c r="S8" s="381"/>
    </row>
    <row r="9" spans="2:19" ht="15.75" customHeight="1">
      <c r="B9" s="44"/>
      <c r="C9" s="331" t="str">
        <f>IF(ISBLANK(D9),"",VLOOKUP(D9,科目一覧!$J$56:$K$140,2,FALSE))</f>
        <v/>
      </c>
      <c r="D9" s="38"/>
      <c r="E9" s="584"/>
      <c r="F9" s="39"/>
      <c r="G9" s="40"/>
      <c r="H9" s="334"/>
      <c r="I9" s="379"/>
      <c r="L9" s="67"/>
      <c r="M9" s="339" t="str">
        <f>IF(ISBLANK(N9),"",VLOOKUP(N9,科目一覧!$J$56:$K$140,2,FALSE))</f>
        <v/>
      </c>
      <c r="N9" s="68"/>
      <c r="O9" s="588"/>
      <c r="P9" s="83"/>
      <c r="Q9" s="69"/>
      <c r="R9" s="341"/>
      <c r="S9" s="381"/>
    </row>
    <row r="10" spans="2:19" ht="15.75" customHeight="1">
      <c r="B10" s="44"/>
      <c r="C10" s="331" t="str">
        <f>IF(ISBLANK(D10),"",VLOOKUP(D10,科目一覧!$J$56:$K$140,2,FALSE))</f>
        <v/>
      </c>
      <c r="D10" s="38"/>
      <c r="E10" s="584"/>
      <c r="F10" s="39"/>
      <c r="G10" s="40"/>
      <c r="H10" s="334"/>
      <c r="I10" s="379"/>
      <c r="L10" s="67"/>
      <c r="M10" s="339" t="str">
        <f>IF(ISBLANK(N10),"",VLOOKUP(N10,科目一覧!$J$56:$K$140,2,FALSE))</f>
        <v/>
      </c>
      <c r="N10" s="68"/>
      <c r="O10" s="588"/>
      <c r="P10" s="83"/>
      <c r="Q10" s="69"/>
      <c r="R10" s="341"/>
      <c r="S10" s="381"/>
    </row>
    <row r="11" spans="2:19" ht="15.75" customHeight="1">
      <c r="B11" s="44"/>
      <c r="C11" s="331" t="str">
        <f>IF(ISBLANK(D11),"",VLOOKUP(D11,科目一覧!$J$56:$K$140,2,FALSE))</f>
        <v/>
      </c>
      <c r="D11" s="38"/>
      <c r="E11" s="584"/>
      <c r="F11" s="39"/>
      <c r="G11" s="40"/>
      <c r="H11" s="334"/>
      <c r="I11" s="379"/>
      <c r="L11" s="67"/>
      <c r="M11" s="339" t="str">
        <f>IF(ISBLANK(N11),"",VLOOKUP(N11,科目一覧!$J$56:$K$140,2,FALSE))</f>
        <v/>
      </c>
      <c r="N11" s="68"/>
      <c r="O11" s="588"/>
      <c r="P11" s="83"/>
      <c r="Q11" s="69"/>
      <c r="R11" s="341"/>
      <c r="S11" s="381"/>
    </row>
    <row r="12" spans="2:19" ht="15.75" customHeight="1">
      <c r="B12" s="44"/>
      <c r="C12" s="331" t="str">
        <f>IF(ISBLANK(D12),"",VLOOKUP(D12,科目一覧!$J$56:$K$140,2,FALSE))</f>
        <v/>
      </c>
      <c r="D12" s="38"/>
      <c r="E12" s="584"/>
      <c r="F12" s="39"/>
      <c r="G12" s="40"/>
      <c r="H12" s="334"/>
      <c r="I12" s="379"/>
      <c r="L12" s="67"/>
      <c r="M12" s="339" t="str">
        <f>IF(ISBLANK(N12),"",VLOOKUP(N12,科目一覧!$J$56:$K$140,2,FALSE))</f>
        <v/>
      </c>
      <c r="N12" s="68"/>
      <c r="O12" s="588"/>
      <c r="P12" s="83"/>
      <c r="Q12" s="69"/>
      <c r="R12" s="341"/>
      <c r="S12" s="381"/>
    </row>
    <row r="13" spans="2:19" ht="15.75" customHeight="1">
      <c r="B13" s="44"/>
      <c r="C13" s="331" t="str">
        <f>IF(ISBLANK(D13),"",VLOOKUP(D13,科目一覧!$J$56:$K$140,2,FALSE))</f>
        <v/>
      </c>
      <c r="D13" s="38"/>
      <c r="E13" s="584"/>
      <c r="F13" s="39"/>
      <c r="G13" s="40"/>
      <c r="H13" s="334"/>
      <c r="I13" s="379"/>
      <c r="L13" s="67"/>
      <c r="M13" s="339" t="str">
        <f>IF(ISBLANK(N13),"",VLOOKUP(N13,科目一覧!$J$56:$K$140,2,FALSE))</f>
        <v/>
      </c>
      <c r="N13" s="68"/>
      <c r="O13" s="588"/>
      <c r="P13" s="83"/>
      <c r="Q13" s="69"/>
      <c r="R13" s="341"/>
      <c r="S13" s="381"/>
    </row>
    <row r="14" spans="2:19" ht="15.75" customHeight="1">
      <c r="B14" s="44"/>
      <c r="C14" s="331" t="str">
        <f>IF(ISBLANK(D14),"",VLOOKUP(D14,科目一覧!$J$56:$K$140,2,FALSE))</f>
        <v/>
      </c>
      <c r="D14" s="38"/>
      <c r="E14" s="584"/>
      <c r="F14" s="39"/>
      <c r="G14" s="40"/>
      <c r="H14" s="334"/>
      <c r="I14" s="379"/>
      <c r="L14" s="67"/>
      <c r="M14" s="339" t="str">
        <f>IF(ISBLANK(N14),"",VLOOKUP(N14,科目一覧!$J$56:$K$140,2,FALSE))</f>
        <v/>
      </c>
      <c r="N14" s="68"/>
      <c r="O14" s="588"/>
      <c r="P14" s="83"/>
      <c r="Q14" s="69"/>
      <c r="R14" s="341"/>
      <c r="S14" s="381"/>
    </row>
    <row r="15" spans="2:19" ht="15.75" customHeight="1">
      <c r="B15" s="44"/>
      <c r="C15" s="331" t="str">
        <f>IF(ISBLANK(D15),"",VLOOKUP(D15,科目一覧!$J$56:$K$140,2,FALSE))</f>
        <v/>
      </c>
      <c r="D15" s="38"/>
      <c r="E15" s="584"/>
      <c r="F15" s="39"/>
      <c r="G15" s="40"/>
      <c r="H15" s="334"/>
      <c r="I15" s="379"/>
      <c r="L15" s="67"/>
      <c r="M15" s="339" t="str">
        <f>IF(ISBLANK(N15),"",VLOOKUP(N15,科目一覧!$J$56:$K$140,2,FALSE))</f>
        <v/>
      </c>
      <c r="N15" s="68"/>
      <c r="O15" s="588"/>
      <c r="P15" s="83"/>
      <c r="Q15" s="69"/>
      <c r="R15" s="341"/>
      <c r="S15" s="381"/>
    </row>
    <row r="16" spans="2:19" ht="15.75" customHeight="1">
      <c r="B16" s="44"/>
      <c r="C16" s="331" t="str">
        <f>IF(ISBLANK(D16),"",VLOOKUP(D16,科目一覧!$J$56:$K$140,2,FALSE))</f>
        <v/>
      </c>
      <c r="D16" s="38"/>
      <c r="E16" s="584"/>
      <c r="F16" s="39"/>
      <c r="G16" s="40"/>
      <c r="H16" s="334"/>
      <c r="I16" s="379"/>
      <c r="L16" s="67"/>
      <c r="M16" s="339" t="str">
        <f>IF(ISBLANK(N16),"",VLOOKUP(N16,科目一覧!$J$56:$K$140,2,FALSE))</f>
        <v/>
      </c>
      <c r="N16" s="68"/>
      <c r="O16" s="588"/>
      <c r="P16" s="83"/>
      <c r="Q16" s="69"/>
      <c r="R16" s="341"/>
      <c r="S16" s="381"/>
    </row>
    <row r="17" spans="2:19" ht="15.75" customHeight="1">
      <c r="B17" s="44"/>
      <c r="C17" s="331" t="str">
        <f>IF(ISBLANK(D17),"",VLOOKUP(D17,科目一覧!$J$56:$K$140,2,FALSE))</f>
        <v/>
      </c>
      <c r="D17" s="38"/>
      <c r="E17" s="584"/>
      <c r="F17" s="39"/>
      <c r="G17" s="40"/>
      <c r="H17" s="334"/>
      <c r="I17" s="379"/>
      <c r="L17" s="67"/>
      <c r="M17" s="339" t="str">
        <f>IF(ISBLANK(N17),"",VLOOKUP(N17,科目一覧!$J$56:$K$140,2,FALSE))</f>
        <v/>
      </c>
      <c r="N17" s="68"/>
      <c r="O17" s="588"/>
      <c r="P17" s="83"/>
      <c r="Q17" s="69"/>
      <c r="R17" s="341"/>
      <c r="S17" s="381"/>
    </row>
    <row r="18" spans="2:19" ht="15.75" customHeight="1">
      <c r="B18" s="44"/>
      <c r="C18" s="331" t="str">
        <f>IF(ISBLANK(D18),"",VLOOKUP(D18,科目一覧!$J$56:$K$140,2,FALSE))</f>
        <v/>
      </c>
      <c r="D18" s="38"/>
      <c r="E18" s="584"/>
      <c r="F18" s="39"/>
      <c r="G18" s="40"/>
      <c r="H18" s="334"/>
      <c r="I18" s="379"/>
      <c r="L18" s="67"/>
      <c r="M18" s="339" t="str">
        <f>IF(ISBLANK(N18),"",VLOOKUP(N18,科目一覧!$J$56:$K$140,2,FALSE))</f>
        <v/>
      </c>
      <c r="N18" s="68"/>
      <c r="O18" s="588"/>
      <c r="P18" s="83"/>
      <c r="Q18" s="69"/>
      <c r="R18" s="341"/>
      <c r="S18" s="381"/>
    </row>
    <row r="19" spans="2:19" ht="15.75" customHeight="1">
      <c r="B19" s="44"/>
      <c r="C19" s="331" t="str">
        <f>IF(ISBLANK(D19),"",VLOOKUP(D19,科目一覧!$J$56:$K$140,2,FALSE))</f>
        <v/>
      </c>
      <c r="D19" s="38"/>
      <c r="E19" s="584"/>
      <c r="F19" s="39"/>
      <c r="G19" s="40"/>
      <c r="H19" s="334"/>
      <c r="I19" s="379"/>
      <c r="L19" s="67"/>
      <c r="M19" s="339" t="str">
        <f>IF(ISBLANK(N19),"",VLOOKUP(N19,科目一覧!$J$56:$K$140,2,FALSE))</f>
        <v/>
      </c>
      <c r="N19" s="68"/>
      <c r="O19" s="588"/>
      <c r="P19" s="83"/>
      <c r="Q19" s="69"/>
      <c r="R19" s="341"/>
      <c r="S19" s="381"/>
    </row>
    <row r="20" spans="2:19" ht="15.75" customHeight="1">
      <c r="B20" s="44"/>
      <c r="C20" s="331" t="str">
        <f>IF(ISBLANK(D20),"",VLOOKUP(D20,科目一覧!$J$56:$K$140,2,FALSE))</f>
        <v/>
      </c>
      <c r="D20" s="38"/>
      <c r="E20" s="584"/>
      <c r="F20" s="39"/>
      <c r="G20" s="40"/>
      <c r="H20" s="334"/>
      <c r="I20" s="379"/>
      <c r="L20" s="67"/>
      <c r="M20" s="339" t="str">
        <f>IF(ISBLANK(N20),"",VLOOKUP(N20,科目一覧!$J$56:$K$140,2,FALSE))</f>
        <v/>
      </c>
      <c r="N20" s="68"/>
      <c r="O20" s="588"/>
      <c r="P20" s="83"/>
      <c r="Q20" s="69"/>
      <c r="R20" s="341"/>
      <c r="S20" s="381"/>
    </row>
    <row r="21" spans="2:19" ht="15.75" customHeight="1">
      <c r="B21" s="44"/>
      <c r="C21" s="331" t="str">
        <f>IF(ISBLANK(D21),"",VLOOKUP(D21,科目一覧!$J$56:$K$140,2,FALSE))</f>
        <v/>
      </c>
      <c r="D21" s="38"/>
      <c r="E21" s="584"/>
      <c r="F21" s="39"/>
      <c r="G21" s="40"/>
      <c r="H21" s="334"/>
      <c r="I21" s="379"/>
      <c r="L21" s="67"/>
      <c r="M21" s="339" t="str">
        <f>IF(ISBLANK(N21),"",VLOOKUP(N21,科目一覧!$J$56:$K$140,2,FALSE))</f>
        <v/>
      </c>
      <c r="N21" s="68"/>
      <c r="O21" s="588"/>
      <c r="P21" s="83"/>
      <c r="Q21" s="69"/>
      <c r="R21" s="341"/>
      <c r="S21" s="381"/>
    </row>
    <row r="22" spans="2:19" ht="15.75" customHeight="1">
      <c r="B22" s="44"/>
      <c r="C22" s="331" t="str">
        <f>IF(ISBLANK(D22),"",VLOOKUP(D22,科目一覧!$J$56:$K$140,2,FALSE))</f>
        <v/>
      </c>
      <c r="D22" s="38"/>
      <c r="E22" s="41"/>
      <c r="F22" s="39"/>
      <c r="G22" s="40"/>
      <c r="H22" s="334"/>
      <c r="I22" s="379"/>
      <c r="L22" s="67"/>
      <c r="M22" s="339" t="str">
        <f>IF(ISBLANK(N22),"",VLOOKUP(N22,科目一覧!$J$56:$K$140,2,FALSE))</f>
        <v/>
      </c>
      <c r="N22" s="68"/>
      <c r="O22" s="79"/>
      <c r="P22" s="83"/>
      <c r="Q22" s="69"/>
      <c r="R22" s="341"/>
      <c r="S22" s="381"/>
    </row>
    <row r="23" spans="2:19" ht="15.75" customHeight="1">
      <c r="B23" s="44"/>
      <c r="C23" s="331" t="str">
        <f>IF(ISBLANK(D23),"",VLOOKUP(D23,科目一覧!$J$56:$K$140,2,FALSE))</f>
        <v/>
      </c>
      <c r="D23" s="38"/>
      <c r="E23" s="41"/>
      <c r="F23" s="39"/>
      <c r="G23" s="40"/>
      <c r="H23" s="334"/>
      <c r="I23" s="379"/>
      <c r="L23" s="67"/>
      <c r="M23" s="339" t="str">
        <f>IF(ISBLANK(N23),"",VLOOKUP(N23,科目一覧!$J$56:$K$140,2,FALSE))</f>
        <v/>
      </c>
      <c r="N23" s="68"/>
      <c r="O23" s="79"/>
      <c r="P23" s="83"/>
      <c r="Q23" s="69"/>
      <c r="R23" s="341"/>
      <c r="S23" s="381"/>
    </row>
    <row r="24" spans="2:19" ht="15.75" customHeight="1">
      <c r="B24" s="44"/>
      <c r="C24" s="331" t="str">
        <f>IF(ISBLANK(D24),"",VLOOKUP(D24,科目一覧!$J$56:$K$140,2,FALSE))</f>
        <v/>
      </c>
      <c r="D24" s="38"/>
      <c r="E24" s="41"/>
      <c r="F24" s="39"/>
      <c r="G24" s="40"/>
      <c r="H24" s="334"/>
      <c r="I24" s="379"/>
      <c r="L24" s="67"/>
      <c r="M24" s="339" t="str">
        <f>IF(ISBLANK(N24),"",VLOOKUP(N24,科目一覧!$J$56:$K$140,2,FALSE))</f>
        <v/>
      </c>
      <c r="N24" s="68"/>
      <c r="O24" s="79"/>
      <c r="P24" s="83"/>
      <c r="Q24" s="69"/>
      <c r="R24" s="341"/>
      <c r="S24" s="381"/>
    </row>
    <row r="25" spans="2:19" ht="15.75" customHeight="1">
      <c r="B25" s="44"/>
      <c r="C25" s="331" t="str">
        <f>IF(ISBLANK(D25),"",VLOOKUP(D25,科目一覧!$J$56:$K$140,2,FALSE))</f>
        <v/>
      </c>
      <c r="D25" s="38"/>
      <c r="E25" s="41"/>
      <c r="F25" s="39"/>
      <c r="G25" s="40"/>
      <c r="H25" s="334"/>
      <c r="I25" s="379"/>
      <c r="L25" s="67"/>
      <c r="M25" s="339" t="str">
        <f>IF(ISBLANK(N25),"",VLOOKUP(N25,科目一覧!$J$56:$K$140,2,FALSE))</f>
        <v/>
      </c>
      <c r="N25" s="68"/>
      <c r="O25" s="79"/>
      <c r="P25" s="83"/>
      <c r="Q25" s="69"/>
      <c r="R25" s="341"/>
      <c r="S25" s="381"/>
    </row>
    <row r="26" spans="2:19" ht="15.75" customHeight="1">
      <c r="B26" s="44"/>
      <c r="C26" s="331" t="str">
        <f>IF(ISBLANK(D26),"",VLOOKUP(D26,科目一覧!$J$56:$K$140,2,FALSE))</f>
        <v/>
      </c>
      <c r="D26" s="38"/>
      <c r="E26" s="41"/>
      <c r="F26" s="39"/>
      <c r="G26" s="40"/>
      <c r="H26" s="334"/>
      <c r="I26" s="379"/>
      <c r="L26" s="67"/>
      <c r="M26" s="339" t="str">
        <f>IF(ISBLANK(N26),"",VLOOKUP(N26,科目一覧!$J$56:$K$140,2,FALSE))</f>
        <v/>
      </c>
      <c r="N26" s="68"/>
      <c r="O26" s="79"/>
      <c r="P26" s="83"/>
      <c r="Q26" s="69"/>
      <c r="R26" s="341"/>
      <c r="S26" s="381"/>
    </row>
    <row r="27" spans="2:19" ht="15.75" customHeight="1">
      <c r="B27" s="44"/>
      <c r="C27" s="331" t="str">
        <f>IF(ISBLANK(D27),"",VLOOKUP(D27,科目一覧!$J$56:$K$140,2,FALSE))</f>
        <v/>
      </c>
      <c r="D27" s="38"/>
      <c r="E27" s="41"/>
      <c r="F27" s="39"/>
      <c r="G27" s="40"/>
      <c r="H27" s="334"/>
      <c r="I27" s="379"/>
      <c r="L27" s="67"/>
      <c r="M27" s="339" t="str">
        <f>IF(ISBLANK(N27),"",VLOOKUP(N27,科目一覧!$J$56:$K$140,2,FALSE))</f>
        <v/>
      </c>
      <c r="N27" s="68"/>
      <c r="O27" s="79"/>
      <c r="P27" s="83"/>
      <c r="Q27" s="69"/>
      <c r="R27" s="341"/>
      <c r="S27" s="381"/>
    </row>
    <row r="28" spans="2:19" ht="15.75" customHeight="1">
      <c r="B28" s="44"/>
      <c r="C28" s="331" t="str">
        <f>IF(ISBLANK(D28),"",VLOOKUP(D28,科目一覧!$J$56:$K$140,2,FALSE))</f>
        <v/>
      </c>
      <c r="D28" s="38"/>
      <c r="E28" s="41"/>
      <c r="F28" s="39"/>
      <c r="G28" s="40"/>
      <c r="H28" s="334"/>
      <c r="I28" s="379"/>
      <c r="L28" s="67"/>
      <c r="M28" s="339" t="str">
        <f>IF(ISBLANK(N28),"",VLOOKUP(N28,科目一覧!$J$56:$K$140,2,FALSE))</f>
        <v/>
      </c>
      <c r="N28" s="68"/>
      <c r="O28" s="79"/>
      <c r="P28" s="83"/>
      <c r="Q28" s="69"/>
      <c r="R28" s="341"/>
      <c r="S28" s="381"/>
    </row>
    <row r="29" spans="2:19" ht="15.75" customHeight="1">
      <c r="B29" s="44"/>
      <c r="C29" s="331" t="str">
        <f>IF(ISBLANK(D29),"",VLOOKUP(D29,科目一覧!$J$56:$K$140,2,FALSE))</f>
        <v/>
      </c>
      <c r="D29" s="38"/>
      <c r="E29" s="584"/>
      <c r="F29" s="39"/>
      <c r="G29" s="40"/>
      <c r="H29" s="334"/>
      <c r="I29" s="379"/>
      <c r="L29" s="67"/>
      <c r="M29" s="339" t="str">
        <f>IF(ISBLANK(N29),"",VLOOKUP(N29,科目一覧!$J$56:$K$140,2,FALSE))</f>
        <v/>
      </c>
      <c r="N29" s="68"/>
      <c r="O29" s="588"/>
      <c r="P29" s="83"/>
      <c r="Q29" s="69"/>
      <c r="R29" s="341"/>
      <c r="S29" s="381"/>
    </row>
    <row r="30" spans="2:19" ht="15.75" customHeight="1">
      <c r="B30" s="44"/>
      <c r="C30" s="331" t="str">
        <f>IF(ISBLANK(D30),"",VLOOKUP(D30,科目一覧!$J$56:$K$140,2,FALSE))</f>
        <v/>
      </c>
      <c r="D30" s="38"/>
      <c r="E30" s="584"/>
      <c r="F30" s="39"/>
      <c r="G30" s="40"/>
      <c r="H30" s="334"/>
      <c r="I30" s="379"/>
      <c r="L30" s="67"/>
      <c r="M30" s="339" t="str">
        <f>IF(ISBLANK(N30),"",VLOOKUP(N30,科目一覧!$J$56:$K$140,2,FALSE))</f>
        <v/>
      </c>
      <c r="N30" s="68"/>
      <c r="O30" s="588"/>
      <c r="P30" s="83"/>
      <c r="Q30" s="69"/>
      <c r="R30" s="341"/>
      <c r="S30" s="381"/>
    </row>
    <row r="31" spans="2:19" ht="15.75" customHeight="1">
      <c r="B31" s="44"/>
      <c r="C31" s="331" t="str">
        <f>IF(ISBLANK(D31),"",VLOOKUP(D31,科目一覧!$J$56:$K$140,2,FALSE))</f>
        <v/>
      </c>
      <c r="D31" s="38"/>
      <c r="E31" s="584"/>
      <c r="F31" s="39"/>
      <c r="G31" s="40"/>
      <c r="H31" s="334"/>
      <c r="I31" s="379"/>
      <c r="L31" s="67"/>
      <c r="M31" s="339" t="str">
        <f>IF(ISBLANK(N31),"",VLOOKUP(N31,科目一覧!$J$56:$K$140,2,FALSE))</f>
        <v/>
      </c>
      <c r="N31" s="68"/>
      <c r="O31" s="588"/>
      <c r="P31" s="83"/>
      <c r="Q31" s="69"/>
      <c r="R31" s="341"/>
      <c r="S31" s="381"/>
    </row>
    <row r="32" spans="2:19" ht="15.75" customHeight="1">
      <c r="B32" s="44"/>
      <c r="C32" s="331" t="str">
        <f>IF(ISBLANK(D32),"",VLOOKUP(D32,科目一覧!$J$56:$K$140,2,FALSE))</f>
        <v/>
      </c>
      <c r="D32" s="38"/>
      <c r="E32" s="584"/>
      <c r="F32" s="39"/>
      <c r="G32" s="40"/>
      <c r="H32" s="334"/>
      <c r="I32" s="379"/>
      <c r="L32" s="67"/>
      <c r="M32" s="339" t="str">
        <f>IF(ISBLANK(N32),"",VLOOKUP(N32,科目一覧!$J$56:$K$140,2,FALSE))</f>
        <v/>
      </c>
      <c r="N32" s="68"/>
      <c r="O32" s="588"/>
      <c r="P32" s="83"/>
      <c r="Q32" s="69"/>
      <c r="R32" s="341"/>
      <c r="S32" s="381"/>
    </row>
    <row r="33" spans="2:19" ht="15.75" customHeight="1">
      <c r="B33" s="44"/>
      <c r="C33" s="331" t="str">
        <f>IF(ISBLANK(D33),"",VLOOKUP(D33,科目一覧!$J$56:$K$140,2,FALSE))</f>
        <v/>
      </c>
      <c r="D33" s="38"/>
      <c r="E33" s="584"/>
      <c r="F33" s="39"/>
      <c r="G33" s="40"/>
      <c r="H33" s="334"/>
      <c r="I33" s="379"/>
      <c r="L33" s="67"/>
      <c r="M33" s="339" t="str">
        <f>IF(ISBLANK(N33),"",VLOOKUP(N33,科目一覧!$J$56:$K$140,2,FALSE))</f>
        <v/>
      </c>
      <c r="N33" s="68"/>
      <c r="O33" s="588"/>
      <c r="P33" s="83"/>
      <c r="Q33" s="69"/>
      <c r="R33" s="341"/>
      <c r="S33" s="381"/>
    </row>
    <row r="34" spans="2:19" ht="15.75" customHeight="1">
      <c r="B34" s="44"/>
      <c r="C34" s="331" t="str">
        <f>IF(ISBLANK(D34),"",VLOOKUP(D34,科目一覧!$J$56:$K$140,2,FALSE))</f>
        <v/>
      </c>
      <c r="D34" s="38"/>
      <c r="E34" s="584"/>
      <c r="F34" s="39"/>
      <c r="G34" s="40"/>
      <c r="H34" s="334"/>
      <c r="I34" s="379"/>
      <c r="L34" s="67"/>
      <c r="M34" s="339" t="str">
        <f>IF(ISBLANK(N34),"",VLOOKUP(N34,科目一覧!$J$56:$K$140,2,FALSE))</f>
        <v/>
      </c>
      <c r="N34" s="68"/>
      <c r="O34" s="588"/>
      <c r="P34" s="83"/>
      <c r="Q34" s="69"/>
      <c r="R34" s="341"/>
      <c r="S34" s="381"/>
    </row>
    <row r="35" spans="2:19" ht="15.75" customHeight="1">
      <c r="B35" s="44"/>
      <c r="C35" s="331" t="str">
        <f>IF(ISBLANK(D35),"",VLOOKUP(D35,科目一覧!$J$56:$K$140,2,FALSE))</f>
        <v/>
      </c>
      <c r="D35" s="38"/>
      <c r="E35" s="584"/>
      <c r="F35" s="39"/>
      <c r="G35" s="42"/>
      <c r="H35" s="334"/>
      <c r="I35" s="379"/>
      <c r="L35" s="67"/>
      <c r="M35" s="339" t="str">
        <f>IF(ISBLANK(N35),"",VLOOKUP(N35,科目一覧!$J$56:$K$140,2,FALSE))</f>
        <v/>
      </c>
      <c r="N35" s="68"/>
      <c r="O35" s="588"/>
      <c r="P35" s="83"/>
      <c r="Q35" s="70"/>
      <c r="R35" s="341"/>
      <c r="S35" s="381"/>
    </row>
    <row r="36" spans="2:19" ht="15.75" customHeight="1">
      <c r="B36" s="44"/>
      <c r="C36" s="331" t="str">
        <f>IF(ISBLANK(D36),"",VLOOKUP(D36,科目一覧!$J$56:$K$140,2,FALSE))</f>
        <v/>
      </c>
      <c r="D36" s="38"/>
      <c r="E36" s="584"/>
      <c r="F36" s="39"/>
      <c r="G36" s="42"/>
      <c r="H36" s="334"/>
      <c r="I36" s="379"/>
      <c r="L36" s="67"/>
      <c r="M36" s="339" t="str">
        <f>IF(ISBLANK(N36),"",VLOOKUP(N36,科目一覧!$J$56:$K$140,2,FALSE))</f>
        <v/>
      </c>
      <c r="N36" s="68"/>
      <c r="O36" s="588"/>
      <c r="P36" s="83"/>
      <c r="Q36" s="70"/>
      <c r="R36" s="341"/>
      <c r="S36" s="388"/>
    </row>
    <row r="37" spans="2:19" ht="15.75" customHeight="1">
      <c r="B37" s="44"/>
      <c r="C37" s="331" t="str">
        <f>IF(ISBLANK(D37),"",VLOOKUP(D37,科目一覧!$J$56:$K$140,2,FALSE))</f>
        <v/>
      </c>
      <c r="D37" s="38"/>
      <c r="E37" s="584"/>
      <c r="F37" s="39"/>
      <c r="G37" s="42"/>
      <c r="H37" s="334"/>
      <c r="I37" s="379"/>
      <c r="L37" s="67"/>
      <c r="M37" s="339" t="str">
        <f>IF(ISBLANK(N37),"",VLOOKUP(N37,科目一覧!$J$56:$K$140,2,FALSE))</f>
        <v/>
      </c>
      <c r="N37" s="68"/>
      <c r="O37" s="588"/>
      <c r="P37" s="83"/>
      <c r="Q37" s="70"/>
      <c r="R37" s="341"/>
      <c r="S37" s="381"/>
    </row>
    <row r="38" spans="2:19" ht="15.75" customHeight="1">
      <c r="B38" s="44"/>
      <c r="C38" s="331" t="str">
        <f>IF(ISBLANK(D38),"",VLOOKUP(D38,科目一覧!$J$56:$K$140,2,FALSE))</f>
        <v/>
      </c>
      <c r="D38" s="38"/>
      <c r="E38" s="584"/>
      <c r="F38" s="39"/>
      <c r="G38" s="40"/>
      <c r="H38" s="334"/>
      <c r="I38" s="379"/>
      <c r="L38" s="67"/>
      <c r="M38" s="339" t="str">
        <f>IF(ISBLANK(N38),"",VLOOKUP(N38,科目一覧!$J$56:$K$140,2,FALSE))</f>
        <v/>
      </c>
      <c r="N38" s="68"/>
      <c r="O38" s="588"/>
      <c r="P38" s="83"/>
      <c r="Q38" s="69"/>
      <c r="R38" s="341"/>
      <c r="S38" s="389"/>
    </row>
    <row r="39" spans="2:19" ht="15.75" customHeight="1">
      <c r="B39" s="44"/>
      <c r="C39" s="331" t="str">
        <f>IF(ISBLANK(D39),"",VLOOKUP(D39,科目一覧!$J$56:$K$140,2,FALSE))</f>
        <v/>
      </c>
      <c r="D39" s="38"/>
      <c r="E39" s="584"/>
      <c r="F39" s="39"/>
      <c r="G39" s="40"/>
      <c r="H39" s="334"/>
      <c r="I39" s="379"/>
      <c r="L39" s="67"/>
      <c r="M39" s="339" t="str">
        <f>IF(ISBLANK(N39),"",VLOOKUP(N39,科目一覧!$J$56:$K$140,2,FALSE))</f>
        <v/>
      </c>
      <c r="N39" s="68"/>
      <c r="O39" s="588"/>
      <c r="P39" s="83"/>
      <c r="Q39" s="69"/>
      <c r="R39" s="341"/>
      <c r="S39" s="389"/>
    </row>
    <row r="40" spans="2:19" ht="15.75" customHeight="1">
      <c r="B40" s="44"/>
      <c r="C40" s="331" t="str">
        <f>IF(ISBLANK(D40),"",VLOOKUP(D40,科目一覧!$J$56:$K$140,2,FALSE))</f>
        <v/>
      </c>
      <c r="D40" s="38"/>
      <c r="E40" s="584"/>
      <c r="F40" s="39"/>
      <c r="G40" s="40"/>
      <c r="H40" s="334"/>
      <c r="I40" s="379"/>
      <c r="L40" s="67"/>
      <c r="M40" s="339" t="str">
        <f>IF(ISBLANK(N40),"",VLOOKUP(N40,科目一覧!$J$56:$K$140,2,FALSE))</f>
        <v/>
      </c>
      <c r="N40" s="68"/>
      <c r="O40" s="588"/>
      <c r="P40" s="83"/>
      <c r="Q40" s="69"/>
      <c r="R40" s="341"/>
      <c r="S40" s="389"/>
    </row>
    <row r="41" spans="2:19" ht="15.75" customHeight="1">
      <c r="B41" s="44"/>
      <c r="C41" s="331" t="str">
        <f>IF(ISBLANK(D41),"",VLOOKUP(D41,科目一覧!$J$56:$K$140,2,FALSE))</f>
        <v/>
      </c>
      <c r="D41" s="38"/>
      <c r="E41" s="584"/>
      <c r="F41" s="39"/>
      <c r="G41" s="40"/>
      <c r="H41" s="334"/>
      <c r="I41" s="379"/>
      <c r="L41" s="67"/>
      <c r="M41" s="339" t="str">
        <f>IF(ISBLANK(N41),"",VLOOKUP(N41,科目一覧!$J$56:$K$140,2,FALSE))</f>
        <v/>
      </c>
      <c r="N41" s="68"/>
      <c r="O41" s="588"/>
      <c r="P41" s="83"/>
      <c r="Q41" s="69"/>
      <c r="R41" s="341"/>
      <c r="S41" s="389"/>
    </row>
    <row r="42" spans="2:19" ht="15.75" customHeight="1">
      <c r="B42" s="44"/>
      <c r="C42" s="331" t="str">
        <f>IF(ISBLANK(D42),"",VLOOKUP(D42,科目一覧!$J$56:$K$140,2,FALSE))</f>
        <v/>
      </c>
      <c r="D42" s="38"/>
      <c r="E42" s="584"/>
      <c r="F42" s="39"/>
      <c r="G42" s="40"/>
      <c r="H42" s="334"/>
      <c r="I42" s="379"/>
      <c r="L42" s="67"/>
      <c r="M42" s="339" t="str">
        <f>IF(ISBLANK(N42),"",VLOOKUP(N42,科目一覧!$J$56:$K$140,2,FALSE))</f>
        <v/>
      </c>
      <c r="N42" s="68"/>
      <c r="O42" s="588"/>
      <c r="P42" s="83"/>
      <c r="Q42" s="69"/>
      <c r="R42" s="341"/>
      <c r="S42" s="389"/>
    </row>
    <row r="43" spans="2:19" ht="15.75" customHeight="1">
      <c r="B43" s="44"/>
      <c r="C43" s="331" t="str">
        <f>IF(ISBLANK(D43),"",VLOOKUP(D43,科目一覧!$J$56:$K$140,2,FALSE))</f>
        <v/>
      </c>
      <c r="D43" s="38"/>
      <c r="E43" s="584"/>
      <c r="F43" s="39"/>
      <c r="G43" s="40"/>
      <c r="H43" s="334"/>
      <c r="I43" s="379"/>
      <c r="L43" s="67"/>
      <c r="M43" s="339" t="str">
        <f>IF(ISBLANK(N43),"",VLOOKUP(N43,科目一覧!$J$56:$K$140,2,FALSE))</f>
        <v/>
      </c>
      <c r="N43" s="68"/>
      <c r="O43" s="588"/>
      <c r="P43" s="83"/>
      <c r="Q43" s="69"/>
      <c r="R43" s="341"/>
      <c r="S43" s="389"/>
    </row>
    <row r="44" spans="2:19" ht="15.75" customHeight="1">
      <c r="B44" s="44"/>
      <c r="C44" s="331" t="str">
        <f>IF(ISBLANK(D44),"",VLOOKUP(D44,科目一覧!$J$56:$K$140,2,FALSE))</f>
        <v/>
      </c>
      <c r="D44" s="38"/>
      <c r="E44" s="584"/>
      <c r="F44" s="39"/>
      <c r="G44" s="40"/>
      <c r="H44" s="334"/>
      <c r="I44" s="379"/>
      <c r="L44" s="67"/>
      <c r="M44" s="339" t="str">
        <f>IF(ISBLANK(N44),"",VLOOKUP(N44,科目一覧!$J$56:$K$140,2,FALSE))</f>
        <v/>
      </c>
      <c r="N44" s="68"/>
      <c r="O44" s="588"/>
      <c r="P44" s="83"/>
      <c r="Q44" s="69"/>
      <c r="R44" s="341"/>
      <c r="S44" s="389"/>
    </row>
    <row r="45" spans="2:19" ht="15.75" customHeight="1">
      <c r="B45" s="44"/>
      <c r="C45" s="331" t="str">
        <f>IF(ISBLANK(D45),"",VLOOKUP(D45,科目一覧!$J$56:$K$140,2,FALSE))</f>
        <v/>
      </c>
      <c r="D45" s="38"/>
      <c r="E45" s="584"/>
      <c r="F45" s="39"/>
      <c r="G45" s="40"/>
      <c r="H45" s="334"/>
      <c r="I45" s="379"/>
      <c r="L45" s="67"/>
      <c r="M45" s="339" t="str">
        <f>IF(ISBLANK(N45),"",VLOOKUP(N45,科目一覧!$J$56:$K$140,2,FALSE))</f>
        <v/>
      </c>
      <c r="N45" s="68"/>
      <c r="O45" s="588"/>
      <c r="P45" s="83"/>
      <c r="Q45" s="69"/>
      <c r="R45" s="341"/>
      <c r="S45" s="389"/>
    </row>
    <row r="46" spans="2:19" ht="15.75" customHeight="1">
      <c r="B46" s="44"/>
      <c r="C46" s="331" t="str">
        <f>IF(ISBLANK(D46),"",VLOOKUP(D46,科目一覧!$J$56:$K$140,2,FALSE))</f>
        <v/>
      </c>
      <c r="D46" s="38"/>
      <c r="E46" s="584"/>
      <c r="F46" s="39"/>
      <c r="G46" s="40"/>
      <c r="H46" s="334"/>
      <c r="I46" s="379"/>
      <c r="L46" s="67"/>
      <c r="M46" s="339" t="str">
        <f>IF(ISBLANK(N46),"",VLOOKUP(N46,科目一覧!$J$56:$K$140,2,FALSE))</f>
        <v/>
      </c>
      <c r="N46" s="68"/>
      <c r="O46" s="588"/>
      <c r="P46" s="83"/>
      <c r="Q46" s="69"/>
      <c r="R46" s="341"/>
      <c r="S46" s="389"/>
    </row>
    <row r="47" spans="2:19" ht="15.75" customHeight="1">
      <c r="B47" s="44"/>
      <c r="C47" s="331" t="str">
        <f>IF(ISBLANK(D47),"",VLOOKUP(D47,科目一覧!$J$56:$K$140,2,FALSE))</f>
        <v/>
      </c>
      <c r="D47" s="38"/>
      <c r="E47" s="584"/>
      <c r="F47" s="39"/>
      <c r="G47" s="40"/>
      <c r="H47" s="334"/>
      <c r="I47" s="379"/>
      <c r="L47" s="67"/>
      <c r="M47" s="339" t="str">
        <f>IF(ISBLANK(N47),"",VLOOKUP(N47,科目一覧!$J$56:$K$140,2,FALSE))</f>
        <v/>
      </c>
      <c r="N47" s="68"/>
      <c r="O47" s="588"/>
      <c r="P47" s="83"/>
      <c r="Q47" s="69"/>
      <c r="R47" s="341"/>
      <c r="S47" s="389"/>
    </row>
    <row r="48" spans="2:19" ht="15.75" customHeight="1">
      <c r="B48" s="44"/>
      <c r="C48" s="331" t="str">
        <f>IF(ISBLANK(D48),"",VLOOKUP(D48,科目一覧!$J$56:$K$140,2,FALSE))</f>
        <v/>
      </c>
      <c r="D48" s="38"/>
      <c r="E48" s="584"/>
      <c r="F48" s="39"/>
      <c r="G48" s="40"/>
      <c r="H48" s="334"/>
      <c r="I48" s="379"/>
      <c r="L48" s="67"/>
      <c r="M48" s="339" t="str">
        <f>IF(ISBLANK(N48),"",VLOOKUP(N48,科目一覧!$J$56:$K$140,2,FALSE))</f>
        <v/>
      </c>
      <c r="N48" s="68"/>
      <c r="O48" s="588"/>
      <c r="P48" s="83"/>
      <c r="Q48" s="69"/>
      <c r="R48" s="341"/>
      <c r="S48" s="389"/>
    </row>
    <row r="49" spans="2:19" ht="15.75" customHeight="1">
      <c r="B49" s="44"/>
      <c r="C49" s="331" t="str">
        <f>IF(ISBLANK(D49),"",VLOOKUP(D49,科目一覧!$J$56:$K$140,2,FALSE))</f>
        <v/>
      </c>
      <c r="D49" s="38"/>
      <c r="E49" s="584"/>
      <c r="F49" s="39"/>
      <c r="G49" s="40"/>
      <c r="H49" s="334"/>
      <c r="I49" s="379"/>
      <c r="L49" s="67"/>
      <c r="M49" s="339" t="str">
        <f>IF(ISBLANK(N49),"",VLOOKUP(N49,科目一覧!$J$56:$K$140,2,FALSE))</f>
        <v/>
      </c>
      <c r="N49" s="68"/>
      <c r="O49" s="588"/>
      <c r="P49" s="83"/>
      <c r="Q49" s="69"/>
      <c r="R49" s="341"/>
      <c r="S49" s="389"/>
    </row>
    <row r="50" spans="2:19" ht="15.75" customHeight="1">
      <c r="B50" s="44"/>
      <c r="C50" s="331" t="str">
        <f>IF(ISBLANK(D50),"",VLOOKUP(D50,科目一覧!$J$56:$K$140,2,FALSE))</f>
        <v/>
      </c>
      <c r="D50" s="38"/>
      <c r="E50" s="584"/>
      <c r="F50" s="39"/>
      <c r="G50" s="40"/>
      <c r="H50" s="334"/>
      <c r="I50" s="379"/>
      <c r="L50" s="67"/>
      <c r="M50" s="339" t="str">
        <f>IF(ISBLANK(N50),"",VLOOKUP(N50,科目一覧!$J$56:$K$140,2,FALSE))</f>
        <v/>
      </c>
      <c r="N50" s="68"/>
      <c r="O50" s="588"/>
      <c r="P50" s="83"/>
      <c r="Q50" s="69"/>
      <c r="R50" s="341"/>
      <c r="S50" s="389"/>
    </row>
    <row r="51" spans="2:19" ht="15.75" customHeight="1">
      <c r="B51" s="44"/>
      <c r="C51" s="331" t="str">
        <f>IF(ISBLANK(D51),"",VLOOKUP(D51,科目一覧!$J$56:$K$140,2,FALSE))</f>
        <v/>
      </c>
      <c r="D51" s="38"/>
      <c r="E51" s="584"/>
      <c r="F51" s="39"/>
      <c r="G51" s="40"/>
      <c r="H51" s="334"/>
      <c r="I51" s="379"/>
      <c r="L51" s="67"/>
      <c r="M51" s="339" t="str">
        <f>IF(ISBLANK(N51),"",VLOOKUP(N51,科目一覧!$J$56:$K$140,2,FALSE))</f>
        <v/>
      </c>
      <c r="N51" s="68"/>
      <c r="O51" s="588"/>
      <c r="P51" s="83"/>
      <c r="Q51" s="69"/>
      <c r="R51" s="341"/>
      <c r="S51" s="389"/>
    </row>
    <row r="52" spans="2:19" ht="15.75" customHeight="1">
      <c r="B52" s="44"/>
      <c r="C52" s="331" t="str">
        <f>IF(ISBLANK(D52),"",VLOOKUP(D52,科目一覧!$J$56:$K$140,2,FALSE))</f>
        <v/>
      </c>
      <c r="D52" s="38"/>
      <c r="E52" s="584"/>
      <c r="F52" s="39"/>
      <c r="G52" s="40"/>
      <c r="H52" s="334"/>
      <c r="I52" s="379"/>
      <c r="L52" s="67"/>
      <c r="M52" s="339" t="str">
        <f>IF(ISBLANK(N52),"",VLOOKUP(N52,科目一覧!$J$56:$K$140,2,FALSE))</f>
        <v/>
      </c>
      <c r="N52" s="68"/>
      <c r="O52" s="588"/>
      <c r="P52" s="83"/>
      <c r="Q52" s="69"/>
      <c r="R52" s="341"/>
      <c r="S52" s="389"/>
    </row>
    <row r="53" spans="2:19" ht="15.75" customHeight="1">
      <c r="B53" s="44"/>
      <c r="C53" s="331" t="str">
        <f>IF(ISBLANK(D53),"",VLOOKUP(D53,科目一覧!$J$56:$K$140,2,FALSE))</f>
        <v/>
      </c>
      <c r="D53" s="38"/>
      <c r="E53" s="584"/>
      <c r="F53" s="39"/>
      <c r="G53" s="40"/>
      <c r="H53" s="334"/>
      <c r="I53" s="379"/>
      <c r="L53" s="67"/>
      <c r="M53" s="339" t="str">
        <f>IF(ISBLANK(N53),"",VLOOKUP(N53,科目一覧!$J$56:$K$140,2,FALSE))</f>
        <v/>
      </c>
      <c r="N53" s="68"/>
      <c r="O53" s="588"/>
      <c r="P53" s="83"/>
      <c r="Q53" s="69"/>
      <c r="R53" s="341"/>
      <c r="S53" s="389"/>
    </row>
    <row r="54" spans="2:19" ht="15.75" customHeight="1" thickBot="1">
      <c r="B54" s="44"/>
      <c r="C54" s="331" t="str">
        <f>IF(ISBLANK(D54),"",VLOOKUP(D54,科目一覧!$J$56:$K$140,2,FALSE))</f>
        <v/>
      </c>
      <c r="D54" s="38"/>
      <c r="E54" s="584"/>
      <c r="F54" s="39"/>
      <c r="G54" s="40"/>
      <c r="H54" s="334"/>
      <c r="I54" s="379"/>
      <c r="L54" s="1160" t="s">
        <v>385</v>
      </c>
      <c r="M54" s="1161"/>
      <c r="N54" s="1161"/>
      <c r="O54" s="1162"/>
      <c r="P54" s="322"/>
      <c r="Q54" s="323"/>
      <c r="R54" s="324"/>
      <c r="S54" s="390"/>
    </row>
    <row r="55" spans="2:19" ht="15.75" customHeight="1" thickTop="1">
      <c r="B55" s="45"/>
      <c r="C55" s="332" t="str">
        <f>IF(ISBLANK(D55),"",VLOOKUP(D55,科目一覧!$J$56:$K$140,2,FALSE))</f>
        <v/>
      </c>
      <c r="D55" s="60"/>
      <c r="E55" s="585"/>
      <c r="F55" s="61"/>
      <c r="G55" s="62"/>
      <c r="H55" s="337"/>
      <c r="I55" s="383"/>
      <c r="L55" s="1163" t="s">
        <v>387</v>
      </c>
      <c r="M55" s="1164"/>
      <c r="N55" s="1164"/>
      <c r="O55" s="1165"/>
      <c r="P55" s="325"/>
      <c r="Q55" s="326"/>
      <c r="R55" s="327"/>
      <c r="S55" s="391"/>
    </row>
    <row r="56" spans="2:19" ht="6" customHeight="1">
      <c r="B56" s="63"/>
      <c r="C56" s="84"/>
      <c r="D56" s="64"/>
      <c r="E56" s="65"/>
      <c r="F56" s="66"/>
      <c r="G56" s="66"/>
      <c r="H56" s="4"/>
      <c r="I56" s="65"/>
      <c r="L56" s="63"/>
      <c r="M56" s="84"/>
      <c r="N56" s="64"/>
      <c r="O56" s="65"/>
      <c r="P56" s="66"/>
      <c r="Q56" s="66"/>
      <c r="R56" s="4"/>
      <c r="S56" s="65"/>
    </row>
    <row r="58" spans="2:19" ht="21">
      <c r="B58" s="14" t="s">
        <v>333</v>
      </c>
      <c r="F58" s="316" t="s">
        <v>394</v>
      </c>
      <c r="G58" s="12"/>
      <c r="H58" s="13" t="s">
        <v>175</v>
      </c>
      <c r="I58" s="328" t="str">
        <f>IF(ISBLANK(期首設定!$D$13),"",期首設定!$D$13)</f>
        <v>サンプル</v>
      </c>
      <c r="L58" s="14" t="s">
        <v>537</v>
      </c>
      <c r="P58" s="316" t="s">
        <v>394</v>
      </c>
      <c r="Q58" s="12"/>
      <c r="R58" s="71" t="s">
        <v>175</v>
      </c>
      <c r="S58" s="329" t="str">
        <f>IF(ISBLANK(期首設定!$D$13),"",期首設定!$D$13)</f>
        <v>サンプル</v>
      </c>
    </row>
    <row r="59" spans="2:19" ht="6" customHeight="1"/>
    <row r="60" spans="2:19" ht="17.25" customHeight="1" thickBot="1">
      <c r="B60" s="6" t="s">
        <v>0</v>
      </c>
      <c r="C60" s="7" t="s">
        <v>173</v>
      </c>
      <c r="D60" s="7" t="s">
        <v>174</v>
      </c>
      <c r="E60" s="8" t="s">
        <v>334</v>
      </c>
      <c r="F60" s="9" t="s">
        <v>1</v>
      </c>
      <c r="G60" s="7" t="s">
        <v>2</v>
      </c>
      <c r="H60" s="10" t="s">
        <v>335</v>
      </c>
      <c r="I60" s="11" t="s">
        <v>3</v>
      </c>
      <c r="L60" s="72" t="s">
        <v>0</v>
      </c>
      <c r="M60" s="73" t="s">
        <v>173</v>
      </c>
      <c r="N60" s="73" t="s">
        <v>174</v>
      </c>
      <c r="O60" s="78" t="s">
        <v>334</v>
      </c>
      <c r="P60" s="81" t="s">
        <v>1</v>
      </c>
      <c r="Q60" s="73" t="s">
        <v>2</v>
      </c>
      <c r="R60" s="74" t="s">
        <v>335</v>
      </c>
      <c r="S60" s="80" t="s">
        <v>3</v>
      </c>
    </row>
    <row r="61" spans="2:19" ht="15.75" customHeight="1" thickTop="1">
      <c r="B61" s="44"/>
      <c r="C61" s="331" t="str">
        <f>IF(ISBLANK(D61),"",VLOOKUP(D61,科目一覧!$J$56:$K$140,2,FALSE))</f>
        <v/>
      </c>
      <c r="D61" s="38"/>
      <c r="E61" s="584"/>
      <c r="F61" s="39"/>
      <c r="G61" s="40"/>
      <c r="H61" s="334"/>
      <c r="I61" s="380"/>
      <c r="L61" s="75"/>
      <c r="M61" s="338" t="str">
        <f>IF(ISBLANK(N61),"",VLOOKUP(N61,科目一覧!$J$56:$K$140,2,FALSE))</f>
        <v/>
      </c>
      <c r="N61" s="76"/>
      <c r="O61" s="587"/>
      <c r="P61" s="82"/>
      <c r="Q61" s="77"/>
      <c r="R61" s="340"/>
      <c r="S61" s="387"/>
    </row>
    <row r="62" spans="2:19" ht="15.75" customHeight="1">
      <c r="B62" s="44"/>
      <c r="C62" s="331" t="str">
        <f>IF(ISBLANK(D62),"",VLOOKUP(D62,科目一覧!$J$56:$K$140,2,FALSE))</f>
        <v/>
      </c>
      <c r="D62" s="38"/>
      <c r="E62" s="584"/>
      <c r="F62" s="39"/>
      <c r="G62" s="40"/>
      <c r="H62" s="334"/>
      <c r="I62" s="380"/>
      <c r="L62" s="67"/>
      <c r="M62" s="339" t="str">
        <f>IF(ISBLANK(N62),"",VLOOKUP(N62,科目一覧!$J$56:$K$140,2,FALSE))</f>
        <v/>
      </c>
      <c r="N62" s="68"/>
      <c r="O62" s="588"/>
      <c r="P62" s="83"/>
      <c r="Q62" s="69"/>
      <c r="R62" s="341"/>
      <c r="S62" s="381"/>
    </row>
    <row r="63" spans="2:19" ht="15.75" customHeight="1">
      <c r="B63" s="44"/>
      <c r="C63" s="331" t="str">
        <f>IF(ISBLANK(D63),"",VLOOKUP(D63,科目一覧!$J$56:$K$140,2,FALSE))</f>
        <v/>
      </c>
      <c r="D63" s="38"/>
      <c r="E63" s="584"/>
      <c r="F63" s="39"/>
      <c r="G63" s="40"/>
      <c r="H63" s="334"/>
      <c r="I63" s="380"/>
      <c r="L63" s="67"/>
      <c r="M63" s="339" t="str">
        <f>IF(ISBLANK(N63),"",VLOOKUP(N63,科目一覧!$J$56:$K$140,2,FALSE))</f>
        <v/>
      </c>
      <c r="N63" s="68"/>
      <c r="O63" s="588"/>
      <c r="P63" s="83"/>
      <c r="Q63" s="69"/>
      <c r="R63" s="341"/>
      <c r="S63" s="381"/>
    </row>
    <row r="64" spans="2:19" ht="15.75" customHeight="1">
      <c r="B64" s="44"/>
      <c r="C64" s="331" t="str">
        <f>IF(ISBLANK(D64),"",VLOOKUP(D64,科目一覧!$J$56:$K$140,2,FALSE))</f>
        <v/>
      </c>
      <c r="D64" s="38"/>
      <c r="E64" s="584"/>
      <c r="F64" s="39"/>
      <c r="G64" s="40"/>
      <c r="H64" s="334"/>
      <c r="I64" s="380"/>
      <c r="L64" s="67"/>
      <c r="M64" s="339" t="str">
        <f>IF(ISBLANK(N64),"",VLOOKUP(N64,科目一覧!$J$56:$K$140,2,FALSE))</f>
        <v/>
      </c>
      <c r="N64" s="68"/>
      <c r="O64" s="588"/>
      <c r="P64" s="83"/>
      <c r="Q64" s="69"/>
      <c r="R64" s="341"/>
      <c r="S64" s="381"/>
    </row>
    <row r="65" spans="2:19" ht="15.75" customHeight="1">
      <c r="B65" s="44"/>
      <c r="C65" s="331" t="str">
        <f>IF(ISBLANK(D65),"",VLOOKUP(D65,科目一覧!$J$56:$K$140,2,FALSE))</f>
        <v/>
      </c>
      <c r="D65" s="38"/>
      <c r="E65" s="584"/>
      <c r="F65" s="39"/>
      <c r="G65" s="40"/>
      <c r="H65" s="334"/>
      <c r="I65" s="380"/>
      <c r="L65" s="67"/>
      <c r="M65" s="339" t="str">
        <f>IF(ISBLANK(N65),"",VLOOKUP(N65,科目一覧!$J$56:$K$140,2,FALSE))</f>
        <v/>
      </c>
      <c r="N65" s="68"/>
      <c r="O65" s="588"/>
      <c r="P65" s="83"/>
      <c r="Q65" s="69"/>
      <c r="R65" s="341"/>
      <c r="S65" s="381"/>
    </row>
    <row r="66" spans="2:19" ht="15.75" customHeight="1">
      <c r="B66" s="44"/>
      <c r="C66" s="331" t="str">
        <f>IF(ISBLANK(D66),"",VLOOKUP(D66,科目一覧!$J$56:$K$140,2,FALSE))</f>
        <v/>
      </c>
      <c r="D66" s="38"/>
      <c r="E66" s="584"/>
      <c r="F66" s="39"/>
      <c r="G66" s="40"/>
      <c r="H66" s="334"/>
      <c r="I66" s="380"/>
      <c r="L66" s="67"/>
      <c r="M66" s="339" t="str">
        <f>IF(ISBLANK(N66),"",VLOOKUP(N66,科目一覧!$J$56:$K$140,2,FALSE))</f>
        <v/>
      </c>
      <c r="N66" s="68"/>
      <c r="O66" s="588"/>
      <c r="P66" s="83"/>
      <c r="Q66" s="69"/>
      <c r="R66" s="341"/>
      <c r="S66" s="381"/>
    </row>
    <row r="67" spans="2:19" ht="15.75" customHeight="1">
      <c r="B67" s="44"/>
      <c r="C67" s="331" t="str">
        <f>IF(ISBLANK(D67),"",VLOOKUP(D67,科目一覧!$J$56:$K$140,2,FALSE))</f>
        <v/>
      </c>
      <c r="D67" s="38"/>
      <c r="E67" s="584"/>
      <c r="F67" s="39"/>
      <c r="G67" s="40"/>
      <c r="H67" s="334"/>
      <c r="I67" s="380"/>
      <c r="L67" s="67"/>
      <c r="M67" s="339" t="str">
        <f>IF(ISBLANK(N67),"",VLOOKUP(N67,科目一覧!$J$56:$K$140,2,FALSE))</f>
        <v/>
      </c>
      <c r="N67" s="68"/>
      <c r="O67" s="588"/>
      <c r="P67" s="83"/>
      <c r="Q67" s="69"/>
      <c r="R67" s="341"/>
      <c r="S67" s="381"/>
    </row>
    <row r="68" spans="2:19" ht="15.75" customHeight="1">
      <c r="B68" s="44"/>
      <c r="C68" s="331" t="str">
        <f>IF(ISBLANK(D68),"",VLOOKUP(D68,科目一覧!$J$56:$K$140,2,FALSE))</f>
        <v/>
      </c>
      <c r="D68" s="38"/>
      <c r="E68" s="584"/>
      <c r="F68" s="39"/>
      <c r="G68" s="40"/>
      <c r="H68" s="334"/>
      <c r="I68" s="380"/>
      <c r="L68" s="67"/>
      <c r="M68" s="339" t="str">
        <f>IF(ISBLANK(N68),"",VLOOKUP(N68,科目一覧!$J$56:$K$140,2,FALSE))</f>
        <v/>
      </c>
      <c r="N68" s="68"/>
      <c r="O68" s="588"/>
      <c r="P68" s="83"/>
      <c r="Q68" s="69"/>
      <c r="R68" s="341"/>
      <c r="S68" s="381"/>
    </row>
    <row r="69" spans="2:19" ht="15.75" customHeight="1">
      <c r="B69" s="44"/>
      <c r="C69" s="331" t="str">
        <f>IF(ISBLANK(D69),"",VLOOKUP(D69,科目一覧!$J$56:$K$140,2,FALSE))</f>
        <v/>
      </c>
      <c r="D69" s="38"/>
      <c r="E69" s="584"/>
      <c r="F69" s="39"/>
      <c r="G69" s="40"/>
      <c r="H69" s="334"/>
      <c r="I69" s="380"/>
      <c r="L69" s="67"/>
      <c r="M69" s="339" t="str">
        <f>IF(ISBLANK(N69),"",VLOOKUP(N69,科目一覧!$J$56:$K$140,2,FALSE))</f>
        <v/>
      </c>
      <c r="N69" s="68"/>
      <c r="O69" s="588"/>
      <c r="P69" s="83"/>
      <c r="Q69" s="69"/>
      <c r="R69" s="341"/>
      <c r="S69" s="381"/>
    </row>
    <row r="70" spans="2:19" ht="15.75" customHeight="1">
      <c r="B70" s="44"/>
      <c r="C70" s="331" t="str">
        <f>IF(ISBLANK(D70),"",VLOOKUP(D70,科目一覧!$J$56:$K$140,2,FALSE))</f>
        <v/>
      </c>
      <c r="D70" s="38"/>
      <c r="E70" s="584"/>
      <c r="F70" s="39"/>
      <c r="G70" s="40"/>
      <c r="H70" s="334"/>
      <c r="I70" s="380"/>
      <c r="L70" s="67"/>
      <c r="M70" s="339" t="str">
        <f>IF(ISBLANK(N70),"",VLOOKUP(N70,科目一覧!$J$56:$K$140,2,FALSE))</f>
        <v/>
      </c>
      <c r="N70" s="68"/>
      <c r="O70" s="588"/>
      <c r="P70" s="83"/>
      <c r="Q70" s="69"/>
      <c r="R70" s="341"/>
      <c r="S70" s="381"/>
    </row>
    <row r="71" spans="2:19" ht="15.75" customHeight="1">
      <c r="B71" s="44"/>
      <c r="C71" s="331" t="str">
        <f>IF(ISBLANK(D71),"",VLOOKUP(D71,科目一覧!$J$56:$K$140,2,FALSE))</f>
        <v/>
      </c>
      <c r="D71" s="38"/>
      <c r="E71" s="584"/>
      <c r="F71" s="39"/>
      <c r="G71" s="40"/>
      <c r="H71" s="334"/>
      <c r="I71" s="380"/>
      <c r="L71" s="67"/>
      <c r="M71" s="339" t="str">
        <f>IF(ISBLANK(N71),"",VLOOKUP(N71,科目一覧!$J$56:$K$140,2,FALSE))</f>
        <v/>
      </c>
      <c r="N71" s="68"/>
      <c r="O71" s="588"/>
      <c r="P71" s="83"/>
      <c r="Q71" s="69"/>
      <c r="R71" s="341"/>
      <c r="S71" s="381"/>
    </row>
    <row r="72" spans="2:19" ht="15.75" customHeight="1">
      <c r="B72" s="44"/>
      <c r="C72" s="331" t="str">
        <f>IF(ISBLANK(D72),"",VLOOKUP(D72,科目一覧!$J$56:$K$140,2,FALSE))</f>
        <v/>
      </c>
      <c r="D72" s="38"/>
      <c r="E72" s="584"/>
      <c r="F72" s="39"/>
      <c r="G72" s="40"/>
      <c r="H72" s="334"/>
      <c r="I72" s="380"/>
      <c r="L72" s="67"/>
      <c r="M72" s="339" t="str">
        <f>IF(ISBLANK(N72),"",VLOOKUP(N72,科目一覧!$J$56:$K$140,2,FALSE))</f>
        <v/>
      </c>
      <c r="N72" s="68"/>
      <c r="O72" s="588"/>
      <c r="P72" s="83"/>
      <c r="Q72" s="69"/>
      <c r="R72" s="341"/>
      <c r="S72" s="381"/>
    </row>
    <row r="73" spans="2:19" ht="15.75" customHeight="1">
      <c r="B73" s="44"/>
      <c r="C73" s="331" t="str">
        <f>IF(ISBLANK(D73),"",VLOOKUP(D73,科目一覧!$J$56:$K$140,2,FALSE))</f>
        <v/>
      </c>
      <c r="D73" s="38"/>
      <c r="E73" s="584"/>
      <c r="F73" s="39"/>
      <c r="G73" s="40"/>
      <c r="H73" s="334"/>
      <c r="I73" s="380"/>
      <c r="L73" s="67"/>
      <c r="M73" s="339" t="str">
        <f>IF(ISBLANK(N73),"",VLOOKUP(N73,科目一覧!$J$56:$K$140,2,FALSE))</f>
        <v/>
      </c>
      <c r="N73" s="68"/>
      <c r="O73" s="588"/>
      <c r="P73" s="83"/>
      <c r="Q73" s="69"/>
      <c r="R73" s="341"/>
      <c r="S73" s="381"/>
    </row>
    <row r="74" spans="2:19" ht="15.75" customHeight="1">
      <c r="B74" s="44"/>
      <c r="C74" s="331" t="str">
        <f>IF(ISBLANK(D74),"",VLOOKUP(D74,科目一覧!$J$56:$K$140,2,FALSE))</f>
        <v/>
      </c>
      <c r="D74" s="38"/>
      <c r="E74" s="584"/>
      <c r="F74" s="39"/>
      <c r="G74" s="40"/>
      <c r="H74" s="334"/>
      <c r="I74" s="380"/>
      <c r="L74" s="67"/>
      <c r="M74" s="339" t="str">
        <f>IF(ISBLANK(N74),"",VLOOKUP(N74,科目一覧!$J$56:$K$140,2,FALSE))</f>
        <v/>
      </c>
      <c r="N74" s="68"/>
      <c r="O74" s="588"/>
      <c r="P74" s="83"/>
      <c r="Q74" s="69"/>
      <c r="R74" s="341"/>
      <c r="S74" s="381"/>
    </row>
    <row r="75" spans="2:19" ht="15.75" customHeight="1">
      <c r="B75" s="44"/>
      <c r="C75" s="331" t="str">
        <f>IF(ISBLANK(D75),"",VLOOKUP(D75,科目一覧!$J$56:$K$140,2,FALSE))</f>
        <v/>
      </c>
      <c r="D75" s="38"/>
      <c r="E75" s="584"/>
      <c r="F75" s="39"/>
      <c r="G75" s="40"/>
      <c r="H75" s="334"/>
      <c r="I75" s="380"/>
      <c r="L75" s="67"/>
      <c r="M75" s="339" t="str">
        <f>IF(ISBLANK(N75),"",VLOOKUP(N75,科目一覧!$J$56:$K$140,2,FALSE))</f>
        <v/>
      </c>
      <c r="N75" s="68"/>
      <c r="O75" s="588"/>
      <c r="P75" s="83"/>
      <c r="Q75" s="69"/>
      <c r="R75" s="341"/>
      <c r="S75" s="381"/>
    </row>
    <row r="76" spans="2:19" ht="15.75" customHeight="1">
      <c r="B76" s="44"/>
      <c r="C76" s="331" t="str">
        <f>IF(ISBLANK(D76),"",VLOOKUP(D76,科目一覧!$J$56:$K$140,2,FALSE))</f>
        <v/>
      </c>
      <c r="D76" s="38"/>
      <c r="E76" s="584"/>
      <c r="F76" s="39"/>
      <c r="G76" s="40"/>
      <c r="H76" s="334"/>
      <c r="I76" s="380"/>
      <c r="L76" s="67"/>
      <c r="M76" s="339" t="str">
        <f>IF(ISBLANK(N76),"",VLOOKUP(N76,科目一覧!$J$56:$K$140,2,FALSE))</f>
        <v/>
      </c>
      <c r="N76" s="68"/>
      <c r="O76" s="588"/>
      <c r="P76" s="83"/>
      <c r="Q76" s="69"/>
      <c r="R76" s="341"/>
      <c r="S76" s="381"/>
    </row>
    <row r="77" spans="2:19" ht="15.75" customHeight="1">
      <c r="B77" s="44"/>
      <c r="C77" s="331" t="str">
        <f>IF(ISBLANK(D77),"",VLOOKUP(D77,科目一覧!$J$56:$K$140,2,FALSE))</f>
        <v/>
      </c>
      <c r="D77" s="38"/>
      <c r="E77" s="584"/>
      <c r="F77" s="39"/>
      <c r="G77" s="40"/>
      <c r="H77" s="334"/>
      <c r="I77" s="380"/>
      <c r="L77" s="67"/>
      <c r="M77" s="339" t="str">
        <f>IF(ISBLANK(N77),"",VLOOKUP(N77,科目一覧!$J$56:$K$140,2,FALSE))</f>
        <v/>
      </c>
      <c r="N77" s="68"/>
      <c r="O77" s="588"/>
      <c r="P77" s="83"/>
      <c r="Q77" s="69"/>
      <c r="R77" s="341"/>
      <c r="S77" s="381"/>
    </row>
    <row r="78" spans="2:19" ht="15.75" customHeight="1">
      <c r="B78" s="44"/>
      <c r="C78" s="331" t="str">
        <f>IF(ISBLANK(D78),"",VLOOKUP(D78,科目一覧!$J$56:$K$140,2,FALSE))</f>
        <v/>
      </c>
      <c r="D78" s="38"/>
      <c r="E78" s="584"/>
      <c r="F78" s="39"/>
      <c r="G78" s="40"/>
      <c r="H78" s="334"/>
      <c r="I78" s="380"/>
      <c r="L78" s="67"/>
      <c r="M78" s="339" t="str">
        <f>IF(ISBLANK(N78),"",VLOOKUP(N78,科目一覧!$J$56:$K$140,2,FALSE))</f>
        <v/>
      </c>
      <c r="N78" s="68"/>
      <c r="O78" s="588"/>
      <c r="P78" s="83"/>
      <c r="Q78" s="69"/>
      <c r="R78" s="341"/>
      <c r="S78" s="381"/>
    </row>
    <row r="79" spans="2:19" ht="15.75" customHeight="1">
      <c r="B79" s="44"/>
      <c r="C79" s="331" t="str">
        <f>IF(ISBLANK(D79),"",VLOOKUP(D79,科目一覧!$J$56:$K$140,2,FALSE))</f>
        <v/>
      </c>
      <c r="D79" s="38"/>
      <c r="E79" s="41"/>
      <c r="F79" s="39"/>
      <c r="G79" s="40"/>
      <c r="H79" s="334"/>
      <c r="I79" s="380"/>
      <c r="L79" s="67"/>
      <c r="M79" s="339" t="str">
        <f>IF(ISBLANK(N79),"",VLOOKUP(N79,科目一覧!$J$56:$K$140,2,FALSE))</f>
        <v/>
      </c>
      <c r="N79" s="68"/>
      <c r="O79" s="588"/>
      <c r="P79" s="83"/>
      <c r="Q79" s="69"/>
      <c r="R79" s="341"/>
      <c r="S79" s="381"/>
    </row>
    <row r="80" spans="2:19" ht="15.75" customHeight="1">
      <c r="B80" s="44"/>
      <c r="C80" s="331" t="str">
        <f>IF(ISBLANK(D80),"",VLOOKUP(D80,科目一覧!$J$56:$K$140,2,FALSE))</f>
        <v/>
      </c>
      <c r="D80" s="38"/>
      <c r="E80" s="41"/>
      <c r="F80" s="39"/>
      <c r="G80" s="40"/>
      <c r="H80" s="334"/>
      <c r="I80" s="380"/>
      <c r="L80" s="67"/>
      <c r="M80" s="339" t="str">
        <f>IF(ISBLANK(N80),"",VLOOKUP(N80,科目一覧!$J$56:$K$140,2,FALSE))</f>
        <v/>
      </c>
      <c r="N80" s="68"/>
      <c r="O80" s="588"/>
      <c r="P80" s="83"/>
      <c r="Q80" s="69"/>
      <c r="R80" s="341"/>
      <c r="S80" s="381"/>
    </row>
    <row r="81" spans="2:19" ht="15.75" customHeight="1" thickBot="1">
      <c r="B81" s="44"/>
      <c r="C81" s="331" t="str">
        <f>IF(ISBLANK(D81),"",VLOOKUP(D81,科目一覧!$J$56:$K$140,2,FALSE))</f>
        <v/>
      </c>
      <c r="D81" s="38"/>
      <c r="E81" s="41"/>
      <c r="F81" s="39"/>
      <c r="G81" s="40"/>
      <c r="H81" s="334"/>
      <c r="I81" s="380"/>
      <c r="L81" s="1160" t="s">
        <v>385</v>
      </c>
      <c r="M81" s="1161"/>
      <c r="N81" s="1161"/>
      <c r="O81" s="1162"/>
      <c r="P81" s="322"/>
      <c r="Q81" s="323"/>
      <c r="R81" s="324"/>
      <c r="S81" s="390"/>
    </row>
    <row r="82" spans="2:19" ht="15.75" customHeight="1" thickTop="1">
      <c r="B82" s="44"/>
      <c r="C82" s="331" t="str">
        <f>IF(ISBLANK(D82),"",VLOOKUP(D82,科目一覧!$J$56:$K$140,2,FALSE))</f>
        <v/>
      </c>
      <c r="D82" s="38"/>
      <c r="E82" s="41"/>
      <c r="F82" s="39"/>
      <c r="G82" s="40"/>
      <c r="H82" s="334"/>
      <c r="I82" s="380"/>
      <c r="L82" s="1163" t="s">
        <v>387</v>
      </c>
      <c r="M82" s="1164"/>
      <c r="N82" s="1164"/>
      <c r="O82" s="1165"/>
      <c r="P82" s="325"/>
      <c r="Q82" s="326"/>
      <c r="R82" s="327"/>
      <c r="S82" s="391"/>
    </row>
    <row r="83" spans="2:19" ht="15.75" customHeight="1">
      <c r="B83" s="44"/>
      <c r="C83" s="331" t="str">
        <f>IF(ISBLANK(D83),"",VLOOKUP(D83,科目一覧!$J$56:$K$140,2,FALSE))</f>
        <v/>
      </c>
      <c r="D83" s="38"/>
      <c r="E83" s="41"/>
      <c r="F83" s="39"/>
      <c r="G83" s="40"/>
      <c r="H83" s="334"/>
      <c r="I83" s="380"/>
    </row>
    <row r="84" spans="2:19" ht="15.75" customHeight="1">
      <c r="B84" s="44"/>
      <c r="C84" s="331" t="str">
        <f>IF(ISBLANK(D84),"",VLOOKUP(D84,科目一覧!$J$56:$K$140,2,FALSE))</f>
        <v/>
      </c>
      <c r="D84" s="38"/>
      <c r="E84" s="584"/>
      <c r="F84" s="39"/>
      <c r="G84" s="40"/>
      <c r="H84" s="334"/>
      <c r="I84" s="380"/>
      <c r="L84" s="1172" t="s">
        <v>538</v>
      </c>
      <c r="M84" s="1172"/>
      <c r="N84" s="1172"/>
      <c r="O84" s="1172"/>
      <c r="P84" s="1158" t="s">
        <v>394</v>
      </c>
      <c r="Q84" s="12"/>
    </row>
    <row r="85" spans="2:19" ht="15.75" customHeight="1">
      <c r="B85" s="44"/>
      <c r="C85" s="331" t="str">
        <f>IF(ISBLANK(D85),"",VLOOKUP(D85,科目一覧!$J$56:$K$140,2,FALSE))</f>
        <v/>
      </c>
      <c r="D85" s="38"/>
      <c r="E85" s="584"/>
      <c r="F85" s="39"/>
      <c r="G85" s="40"/>
      <c r="H85" s="334"/>
      <c r="I85" s="380"/>
      <c r="L85" s="1173"/>
      <c r="M85" s="1173"/>
      <c r="N85" s="1173"/>
      <c r="O85" s="1173"/>
      <c r="P85" s="1159"/>
    </row>
    <row r="86" spans="2:19" ht="15.75" customHeight="1" thickBot="1">
      <c r="B86" s="44"/>
      <c r="C86" s="331" t="str">
        <f>IF(ISBLANK(D86),"",VLOOKUP(D86,科目一覧!$J$56:$K$140,2,FALSE))</f>
        <v/>
      </c>
      <c r="D86" s="38"/>
      <c r="E86" s="584"/>
      <c r="F86" s="39"/>
      <c r="G86" s="40"/>
      <c r="H86" s="334"/>
      <c r="I86" s="380"/>
      <c r="L86" s="72" t="s">
        <v>0</v>
      </c>
      <c r="M86" s="73" t="s">
        <v>173</v>
      </c>
      <c r="N86" s="73" t="s">
        <v>174</v>
      </c>
      <c r="O86" s="78" t="s">
        <v>334</v>
      </c>
      <c r="P86" s="81" t="s">
        <v>1</v>
      </c>
      <c r="Q86" s="73" t="s">
        <v>2</v>
      </c>
      <c r="R86" s="74" t="s">
        <v>335</v>
      </c>
      <c r="S86" s="80" t="s">
        <v>3</v>
      </c>
    </row>
    <row r="87" spans="2:19" ht="15.75" customHeight="1" thickTop="1">
      <c r="B87" s="44"/>
      <c r="C87" s="331" t="str">
        <f>IF(ISBLANK(D87),"",VLOOKUP(D87,科目一覧!$J$56:$K$140,2,FALSE))</f>
        <v/>
      </c>
      <c r="D87" s="38"/>
      <c r="E87" s="584"/>
      <c r="F87" s="39"/>
      <c r="G87" s="40"/>
      <c r="H87" s="334"/>
      <c r="I87" s="380"/>
      <c r="L87" s="75"/>
      <c r="M87" s="338" t="str">
        <f>IF(ISBLANK(N87),"",VLOOKUP(N87,科目一覧!$J$56:$K$140,2,FALSE))</f>
        <v/>
      </c>
      <c r="N87" s="76"/>
      <c r="O87" s="587"/>
      <c r="P87" s="82"/>
      <c r="Q87" s="77"/>
      <c r="R87" s="340"/>
      <c r="S87" s="387"/>
    </row>
    <row r="88" spans="2:19" ht="15.75" customHeight="1">
      <c r="B88" s="44"/>
      <c r="C88" s="331" t="str">
        <f>IF(ISBLANK(D88),"",VLOOKUP(D88,科目一覧!$J$56:$K$140,2,FALSE))</f>
        <v/>
      </c>
      <c r="D88" s="38"/>
      <c r="E88" s="584"/>
      <c r="F88" s="39"/>
      <c r="G88" s="40"/>
      <c r="H88" s="334"/>
      <c r="I88" s="380"/>
      <c r="L88" s="67"/>
      <c r="M88" s="339" t="str">
        <f>IF(ISBLANK(N88),"",VLOOKUP(N88,科目一覧!$J$56:$K$140,2,FALSE))</f>
        <v/>
      </c>
      <c r="N88" s="68"/>
      <c r="O88" s="588"/>
      <c r="P88" s="83"/>
      <c r="Q88" s="69"/>
      <c r="R88" s="341"/>
      <c r="S88" s="381"/>
    </row>
    <row r="89" spans="2:19" ht="15.75" customHeight="1">
      <c r="B89" s="44"/>
      <c r="C89" s="331" t="str">
        <f>IF(ISBLANK(D89),"",VLOOKUP(D89,科目一覧!$J$56:$K$140,2,FALSE))</f>
        <v/>
      </c>
      <c r="D89" s="38"/>
      <c r="E89" s="584"/>
      <c r="F89" s="39"/>
      <c r="G89" s="40"/>
      <c r="H89" s="334"/>
      <c r="I89" s="380"/>
      <c r="L89" s="67"/>
      <c r="M89" s="339" t="str">
        <f>IF(ISBLANK(N89),"",VLOOKUP(N89,科目一覧!$J$56:$K$140,2,FALSE))</f>
        <v/>
      </c>
      <c r="N89" s="68"/>
      <c r="O89" s="588"/>
      <c r="P89" s="83"/>
      <c r="Q89" s="69"/>
      <c r="R89" s="341"/>
      <c r="S89" s="381"/>
    </row>
    <row r="90" spans="2:19" ht="15.75" customHeight="1">
      <c r="B90" s="44"/>
      <c r="C90" s="331" t="str">
        <f>IF(ISBLANK(D90),"",VLOOKUP(D90,科目一覧!$J$56:$K$140,2,FALSE))</f>
        <v/>
      </c>
      <c r="D90" s="38"/>
      <c r="E90" s="584"/>
      <c r="F90" s="39"/>
      <c r="G90" s="40"/>
      <c r="H90" s="334"/>
      <c r="I90" s="380"/>
      <c r="L90" s="67"/>
      <c r="M90" s="339" t="str">
        <f>IF(ISBLANK(N90),"",VLOOKUP(N90,科目一覧!$J$56:$K$140,2,FALSE))</f>
        <v/>
      </c>
      <c r="N90" s="68"/>
      <c r="O90" s="588"/>
      <c r="P90" s="83"/>
      <c r="Q90" s="69"/>
      <c r="R90" s="341"/>
      <c r="S90" s="381"/>
    </row>
    <row r="91" spans="2:19" ht="15.75" customHeight="1">
      <c r="B91" s="44"/>
      <c r="C91" s="331" t="str">
        <f>IF(ISBLANK(D91),"",VLOOKUP(D91,科目一覧!$J$56:$K$140,2,FALSE))</f>
        <v/>
      </c>
      <c r="D91" s="38"/>
      <c r="E91" s="584"/>
      <c r="F91" s="39"/>
      <c r="G91" s="40"/>
      <c r="H91" s="334"/>
      <c r="I91" s="380"/>
      <c r="L91" s="67"/>
      <c r="M91" s="339" t="str">
        <f>IF(ISBLANK(N91),"",VLOOKUP(N91,科目一覧!$J$56:$K$140,2,FALSE))</f>
        <v/>
      </c>
      <c r="N91" s="68"/>
      <c r="O91" s="588"/>
      <c r="P91" s="83"/>
      <c r="Q91" s="69"/>
      <c r="R91" s="341"/>
      <c r="S91" s="381"/>
    </row>
    <row r="92" spans="2:19" ht="15.75" customHeight="1">
      <c r="B92" s="44"/>
      <c r="C92" s="331" t="str">
        <f>IF(ISBLANK(D92),"",VLOOKUP(D92,科目一覧!$J$56:$K$140,2,FALSE))</f>
        <v/>
      </c>
      <c r="D92" s="38"/>
      <c r="E92" s="584"/>
      <c r="F92" s="39"/>
      <c r="G92" s="40"/>
      <c r="H92" s="334"/>
      <c r="I92" s="380"/>
      <c r="L92" s="67"/>
      <c r="M92" s="339" t="str">
        <f>IF(ISBLANK(N92),"",VLOOKUP(N92,科目一覧!$J$56:$K$140,2,FALSE))</f>
        <v/>
      </c>
      <c r="N92" s="68"/>
      <c r="O92" s="588"/>
      <c r="P92" s="83"/>
      <c r="Q92" s="69"/>
      <c r="R92" s="341"/>
      <c r="S92" s="381"/>
    </row>
    <row r="93" spans="2:19" ht="15.75" customHeight="1">
      <c r="B93" s="44"/>
      <c r="C93" s="331" t="str">
        <f>IF(ISBLANK(D93),"",VLOOKUP(D93,科目一覧!$J$56:$K$140,2,FALSE))</f>
        <v/>
      </c>
      <c r="D93" s="38"/>
      <c r="E93" s="584"/>
      <c r="F93" s="39"/>
      <c r="G93" s="40"/>
      <c r="H93" s="334"/>
      <c r="I93" s="380"/>
      <c r="L93" s="67"/>
      <c r="M93" s="339" t="str">
        <f>IF(ISBLANK(N93),"",VLOOKUP(N93,科目一覧!$J$56:$K$140,2,FALSE))</f>
        <v/>
      </c>
      <c r="N93" s="68"/>
      <c r="O93" s="588"/>
      <c r="P93" s="83"/>
      <c r="Q93" s="69"/>
      <c r="R93" s="341"/>
      <c r="S93" s="381"/>
    </row>
    <row r="94" spans="2:19" ht="15.75" customHeight="1">
      <c r="B94" s="44"/>
      <c r="C94" s="331" t="str">
        <f>IF(ISBLANK(D94),"",VLOOKUP(D94,科目一覧!$J$56:$K$140,2,FALSE))</f>
        <v/>
      </c>
      <c r="D94" s="38"/>
      <c r="E94" s="584"/>
      <c r="F94" s="39"/>
      <c r="G94" s="40"/>
      <c r="H94" s="334"/>
      <c r="I94" s="380"/>
      <c r="L94" s="67"/>
      <c r="M94" s="339" t="str">
        <f>IF(ISBLANK(N94),"",VLOOKUP(N94,科目一覧!$J$56:$K$140,2,FALSE))</f>
        <v/>
      </c>
      <c r="N94" s="68"/>
      <c r="O94" s="588"/>
      <c r="P94" s="83"/>
      <c r="Q94" s="69"/>
      <c r="R94" s="341"/>
      <c r="S94" s="381"/>
    </row>
    <row r="95" spans="2:19" ht="15.75" customHeight="1">
      <c r="B95" s="44"/>
      <c r="C95" s="331" t="str">
        <f>IF(ISBLANK(D95),"",VLOOKUP(D95,科目一覧!$J$56:$K$140,2,FALSE))</f>
        <v/>
      </c>
      <c r="D95" s="38"/>
      <c r="E95" s="584"/>
      <c r="F95" s="39"/>
      <c r="G95" s="40"/>
      <c r="H95" s="334"/>
      <c r="I95" s="380"/>
      <c r="L95" s="67"/>
      <c r="M95" s="339" t="str">
        <f>IF(ISBLANK(N95),"",VLOOKUP(N95,科目一覧!$J$56:$K$140,2,FALSE))</f>
        <v/>
      </c>
      <c r="N95" s="68"/>
      <c r="O95" s="588"/>
      <c r="P95" s="83"/>
      <c r="Q95" s="69"/>
      <c r="R95" s="341"/>
      <c r="S95" s="381"/>
    </row>
    <row r="96" spans="2:19" ht="15.75" customHeight="1">
      <c r="B96" s="44"/>
      <c r="C96" s="331" t="str">
        <f>IF(ISBLANK(D96),"",VLOOKUP(D96,科目一覧!$J$56:$K$140,2,FALSE))</f>
        <v/>
      </c>
      <c r="D96" s="38"/>
      <c r="E96" s="584"/>
      <c r="F96" s="39"/>
      <c r="G96" s="40"/>
      <c r="H96" s="334"/>
      <c r="I96" s="380"/>
      <c r="L96" s="67"/>
      <c r="M96" s="339" t="str">
        <f>IF(ISBLANK(N96),"",VLOOKUP(N96,科目一覧!$J$56:$K$140,2,FALSE))</f>
        <v/>
      </c>
      <c r="N96" s="68"/>
      <c r="O96" s="588"/>
      <c r="P96" s="83"/>
      <c r="Q96" s="69"/>
      <c r="R96" s="341"/>
      <c r="S96" s="381"/>
    </row>
    <row r="97" spans="2:19" ht="15.75" customHeight="1">
      <c r="B97" s="44"/>
      <c r="C97" s="331" t="str">
        <f>IF(ISBLANK(D97),"",VLOOKUP(D97,科目一覧!$J$56:$K$140,2,FALSE))</f>
        <v/>
      </c>
      <c r="D97" s="38"/>
      <c r="E97" s="584"/>
      <c r="F97" s="39"/>
      <c r="G97" s="40"/>
      <c r="H97" s="334"/>
      <c r="I97" s="380"/>
      <c r="L97" s="67"/>
      <c r="M97" s="339" t="str">
        <f>IF(ISBLANK(N97),"",VLOOKUP(N97,科目一覧!$J$56:$K$140,2,FALSE))</f>
        <v/>
      </c>
      <c r="N97" s="68"/>
      <c r="O97" s="588"/>
      <c r="P97" s="83"/>
      <c r="Q97" s="69"/>
      <c r="R97" s="341"/>
      <c r="S97" s="381"/>
    </row>
    <row r="98" spans="2:19" ht="15.75" customHeight="1">
      <c r="B98" s="44"/>
      <c r="C98" s="331" t="str">
        <f>IF(ISBLANK(D98),"",VLOOKUP(D98,科目一覧!$J$56:$K$140,2,FALSE))</f>
        <v/>
      </c>
      <c r="D98" s="38"/>
      <c r="E98" s="584"/>
      <c r="F98" s="39"/>
      <c r="G98" s="40"/>
      <c r="H98" s="334"/>
      <c r="I98" s="380"/>
      <c r="L98" s="67"/>
      <c r="M98" s="339" t="str">
        <f>IF(ISBLANK(N98),"",VLOOKUP(N98,科目一覧!$J$56:$K$140,2,FALSE))</f>
        <v/>
      </c>
      <c r="N98" s="68"/>
      <c r="O98" s="588"/>
      <c r="P98" s="83"/>
      <c r="Q98" s="69"/>
      <c r="R98" s="341"/>
      <c r="S98" s="381"/>
    </row>
    <row r="99" spans="2:19" ht="15.75" customHeight="1">
      <c r="B99" s="44"/>
      <c r="C99" s="331" t="str">
        <f>IF(ISBLANK(D99),"",VLOOKUP(D99,科目一覧!$J$56:$K$140,2,FALSE))</f>
        <v/>
      </c>
      <c r="D99" s="38"/>
      <c r="E99" s="584"/>
      <c r="F99" s="39"/>
      <c r="G99" s="40"/>
      <c r="H99" s="334"/>
      <c r="I99" s="380"/>
      <c r="L99" s="67"/>
      <c r="M99" s="339" t="str">
        <f>IF(ISBLANK(N99),"",VLOOKUP(N99,科目一覧!$J$56:$K$140,2,FALSE))</f>
        <v/>
      </c>
      <c r="N99" s="68"/>
      <c r="O99" s="588"/>
      <c r="P99" s="83"/>
      <c r="Q99" s="69"/>
      <c r="R99" s="341"/>
      <c r="S99" s="381"/>
    </row>
    <row r="100" spans="2:19" ht="15.75" customHeight="1">
      <c r="B100" s="44"/>
      <c r="C100" s="331" t="str">
        <f>IF(ISBLANK(D100),"",VLOOKUP(D100,科目一覧!$J$56:$K$140,2,FALSE))</f>
        <v/>
      </c>
      <c r="D100" s="38"/>
      <c r="E100" s="584"/>
      <c r="F100" s="39"/>
      <c r="G100" s="40"/>
      <c r="H100" s="334"/>
      <c r="I100" s="380"/>
      <c r="L100" s="67"/>
      <c r="M100" s="339" t="str">
        <f>IF(ISBLANK(N100),"",VLOOKUP(N100,科目一覧!$J$56:$K$140,2,FALSE))</f>
        <v/>
      </c>
      <c r="N100" s="68"/>
      <c r="O100" s="588"/>
      <c r="P100" s="83"/>
      <c r="Q100" s="69"/>
      <c r="R100" s="341"/>
      <c r="S100" s="381"/>
    </row>
    <row r="101" spans="2:19" ht="15.75" customHeight="1">
      <c r="B101" s="44"/>
      <c r="C101" s="331" t="str">
        <f>IF(ISBLANK(D101),"",VLOOKUP(D101,科目一覧!$J$56:$K$140,2,FALSE))</f>
        <v/>
      </c>
      <c r="D101" s="38"/>
      <c r="E101" s="584"/>
      <c r="F101" s="39"/>
      <c r="G101" s="40"/>
      <c r="H101" s="334"/>
      <c r="I101" s="380"/>
      <c r="L101" s="67"/>
      <c r="M101" s="339" t="str">
        <f>IF(ISBLANK(N101),"",VLOOKUP(N101,科目一覧!$J$56:$K$140,2,FALSE))</f>
        <v/>
      </c>
      <c r="N101" s="68"/>
      <c r="O101" s="588"/>
      <c r="P101" s="83"/>
      <c r="Q101" s="69"/>
      <c r="R101" s="341"/>
      <c r="S101" s="381"/>
    </row>
    <row r="102" spans="2:19" ht="15.75" customHeight="1">
      <c r="B102" s="44"/>
      <c r="C102" s="331" t="str">
        <f>IF(ISBLANK(D102),"",VLOOKUP(D102,科目一覧!$J$56:$K$140,2,FALSE))</f>
        <v/>
      </c>
      <c r="D102" s="38"/>
      <c r="E102" s="584"/>
      <c r="F102" s="39"/>
      <c r="G102" s="40"/>
      <c r="H102" s="334"/>
      <c r="I102" s="380"/>
      <c r="L102" s="67"/>
      <c r="M102" s="339" t="str">
        <f>IF(ISBLANK(N102),"",VLOOKUP(N102,科目一覧!$J$56:$K$140,2,FALSE))</f>
        <v/>
      </c>
      <c r="N102" s="68"/>
      <c r="O102" s="588"/>
      <c r="P102" s="83"/>
      <c r="Q102" s="69"/>
      <c r="R102" s="341"/>
      <c r="S102" s="381"/>
    </row>
    <row r="103" spans="2:19" ht="15.75" customHeight="1">
      <c r="B103" s="44"/>
      <c r="C103" s="331" t="str">
        <f>IF(ISBLANK(D103),"",VLOOKUP(D103,科目一覧!$J$56:$K$140,2,FALSE))</f>
        <v/>
      </c>
      <c r="D103" s="38"/>
      <c r="E103" s="584"/>
      <c r="F103" s="39"/>
      <c r="G103" s="40"/>
      <c r="H103" s="334"/>
      <c r="I103" s="380"/>
      <c r="L103" s="67"/>
      <c r="M103" s="339" t="str">
        <f>IF(ISBLANK(N103),"",VLOOKUP(N103,科目一覧!$J$56:$K$140,2,FALSE))</f>
        <v/>
      </c>
      <c r="N103" s="68"/>
      <c r="O103" s="588"/>
      <c r="P103" s="83"/>
      <c r="Q103" s="69"/>
      <c r="R103" s="341"/>
      <c r="S103" s="381"/>
    </row>
    <row r="104" spans="2:19" ht="15.75" customHeight="1">
      <c r="B104" s="44"/>
      <c r="C104" s="331" t="str">
        <f>IF(ISBLANK(D104),"",VLOOKUP(D104,科目一覧!$J$56:$K$140,2,FALSE))</f>
        <v/>
      </c>
      <c r="D104" s="38"/>
      <c r="E104" s="584"/>
      <c r="F104" s="39"/>
      <c r="G104" s="40"/>
      <c r="H104" s="334"/>
      <c r="I104" s="380"/>
      <c r="L104" s="67"/>
      <c r="M104" s="339" t="str">
        <f>IF(ISBLANK(N104),"",VLOOKUP(N104,科目一覧!$J$56:$K$140,2,FALSE))</f>
        <v/>
      </c>
      <c r="N104" s="68"/>
      <c r="O104" s="79"/>
      <c r="P104" s="83"/>
      <c r="Q104" s="69"/>
      <c r="R104" s="341"/>
      <c r="S104" s="381"/>
    </row>
    <row r="105" spans="2:19" ht="15.75" customHeight="1">
      <c r="B105" s="44"/>
      <c r="C105" s="331" t="str">
        <f>IF(ISBLANK(D105),"",VLOOKUP(D105,科目一覧!$J$56:$K$140,2,FALSE))</f>
        <v/>
      </c>
      <c r="D105" s="38"/>
      <c r="E105" s="584"/>
      <c r="F105" s="39"/>
      <c r="G105" s="40"/>
      <c r="H105" s="334"/>
      <c r="I105" s="380"/>
      <c r="L105" s="67"/>
      <c r="M105" s="339" t="str">
        <f>IF(ISBLANK(N105),"",VLOOKUP(N105,科目一覧!$J$56:$K$140,2,FALSE))</f>
        <v/>
      </c>
      <c r="N105" s="68"/>
      <c r="O105" s="79"/>
      <c r="P105" s="83"/>
      <c r="Q105" s="69"/>
      <c r="R105" s="341"/>
      <c r="S105" s="381"/>
    </row>
    <row r="106" spans="2:19" ht="15.75" customHeight="1">
      <c r="B106" s="44"/>
      <c r="C106" s="331" t="str">
        <f>IF(ISBLANK(D106),"",VLOOKUP(D106,科目一覧!$J$56:$K$140,2,FALSE))</f>
        <v/>
      </c>
      <c r="D106" s="38"/>
      <c r="E106" s="584"/>
      <c r="F106" s="39"/>
      <c r="G106" s="40"/>
      <c r="H106" s="334"/>
      <c r="I106" s="380"/>
      <c r="L106" s="67"/>
      <c r="M106" s="339" t="str">
        <f>IF(ISBLANK(N106),"",VLOOKUP(N106,科目一覧!$J$56:$K$140,2,FALSE))</f>
        <v/>
      </c>
      <c r="N106" s="68"/>
      <c r="O106" s="79"/>
      <c r="P106" s="83"/>
      <c r="Q106" s="69"/>
      <c r="R106" s="341"/>
      <c r="S106" s="381"/>
    </row>
    <row r="107" spans="2:19" ht="15.75" customHeight="1">
      <c r="B107" s="44"/>
      <c r="C107" s="331" t="str">
        <f>IF(ISBLANK(D107),"",VLOOKUP(D107,科目一覧!$J$56:$K$140,2,FALSE))</f>
        <v/>
      </c>
      <c r="D107" s="38"/>
      <c r="E107" s="584"/>
      <c r="F107" s="39"/>
      <c r="G107" s="40"/>
      <c r="H107" s="334"/>
      <c r="I107" s="380"/>
      <c r="L107" s="67"/>
      <c r="M107" s="339" t="str">
        <f>IF(ISBLANK(N107),"",VLOOKUP(N107,科目一覧!$J$56:$K$140,2,FALSE))</f>
        <v/>
      </c>
      <c r="N107" s="68"/>
      <c r="O107" s="79"/>
      <c r="P107" s="83"/>
      <c r="Q107" s="69"/>
      <c r="R107" s="341"/>
      <c r="S107" s="381"/>
    </row>
    <row r="108" spans="2:19" ht="15.75" customHeight="1">
      <c r="B108" s="44"/>
      <c r="C108" s="331" t="str">
        <f>IF(ISBLANK(D108),"",VLOOKUP(D108,科目一覧!$J$56:$K$140,2,FALSE))</f>
        <v/>
      </c>
      <c r="D108" s="38"/>
      <c r="E108" s="584"/>
      <c r="F108" s="39"/>
      <c r="G108" s="40"/>
      <c r="H108" s="334"/>
      <c r="I108" s="380"/>
      <c r="L108" s="67"/>
      <c r="M108" s="339" t="str">
        <f>IF(ISBLANK(N108),"",VLOOKUP(N108,科目一覧!$J$56:$K$140,2,FALSE))</f>
        <v/>
      </c>
      <c r="N108" s="68"/>
      <c r="O108" s="79"/>
      <c r="P108" s="83"/>
      <c r="Q108" s="69"/>
      <c r="R108" s="341"/>
      <c r="S108" s="381"/>
    </row>
    <row r="109" spans="2:19" ht="15.75" customHeight="1">
      <c r="B109" s="293"/>
      <c r="C109" s="333" t="str">
        <f>IF(ISBLANK(D109),"",VLOOKUP(D109,科目一覧!$J$56:$K$140,2,FALSE))</f>
        <v/>
      </c>
      <c r="D109" s="294"/>
      <c r="E109" s="586"/>
      <c r="F109" s="295"/>
      <c r="G109" s="296"/>
      <c r="H109" s="335"/>
      <c r="I109" s="384"/>
      <c r="L109" s="67"/>
      <c r="M109" s="339" t="str">
        <f>IF(ISBLANK(N109),"",VLOOKUP(N109,科目一覧!$J$56:$K$140,2,FALSE))</f>
        <v/>
      </c>
      <c r="N109" s="68"/>
      <c r="O109" s="79"/>
      <c r="P109" s="83"/>
      <c r="Q109" s="69"/>
      <c r="R109" s="341"/>
      <c r="S109" s="381"/>
    </row>
    <row r="110" spans="2:19" ht="15.75" customHeight="1" thickBot="1">
      <c r="B110" s="1169" t="s">
        <v>385</v>
      </c>
      <c r="C110" s="1170"/>
      <c r="D110" s="1170"/>
      <c r="E110" s="1171"/>
      <c r="F110" s="318"/>
      <c r="G110" s="319"/>
      <c r="H110" s="320"/>
      <c r="I110" s="385"/>
      <c r="L110" s="1160" t="s">
        <v>385</v>
      </c>
      <c r="M110" s="1161"/>
      <c r="N110" s="1161"/>
      <c r="O110" s="1162"/>
      <c r="P110" s="322"/>
      <c r="Q110" s="323"/>
      <c r="R110" s="324"/>
      <c r="S110" s="390"/>
    </row>
    <row r="111" spans="2:19" ht="15.75" customHeight="1" thickTop="1">
      <c r="B111" s="1166" t="s">
        <v>384</v>
      </c>
      <c r="C111" s="1167"/>
      <c r="D111" s="1167"/>
      <c r="E111" s="1168"/>
      <c r="F111" s="317"/>
      <c r="G111" s="317"/>
      <c r="H111" s="321"/>
      <c r="I111" s="386"/>
      <c r="L111" s="1163" t="s">
        <v>387</v>
      </c>
      <c r="M111" s="1164"/>
      <c r="N111" s="1164"/>
      <c r="O111" s="1165"/>
      <c r="P111" s="325"/>
      <c r="Q111" s="326"/>
      <c r="R111" s="327"/>
      <c r="S111" s="391"/>
    </row>
    <row r="112" spans="2:19" ht="6.75" customHeight="1"/>
  </sheetData>
  <sheetProtection password="CC51" sheet="1" objects="1" scenarios="1"/>
  <sortState ref="M4:M137">
    <sortCondition ref="M137"/>
  </sortState>
  <mergeCells count="10">
    <mergeCell ref="P84:P85"/>
    <mergeCell ref="L54:O54"/>
    <mergeCell ref="L55:O55"/>
    <mergeCell ref="B111:E111"/>
    <mergeCell ref="B110:E110"/>
    <mergeCell ref="L82:O82"/>
    <mergeCell ref="L81:O81"/>
    <mergeCell ref="L110:O110"/>
    <mergeCell ref="L111:O111"/>
    <mergeCell ref="L84:O85"/>
  </mergeCells>
  <phoneticPr fontId="1"/>
  <pageMargins left="0.43307086614173229" right="0.19685039370078741" top="0.31496062992125984" bottom="0.43307086614173229" header="0.31496062992125984" footer="0.23622047244094491"/>
  <pageSetup paperSize="9" orientation="portrait" horizontalDpi="300" verticalDpi="300" r:id="rId1"/>
  <headerFooter>
    <oddFooter>&amp;P ページ</oddFooter>
  </headerFooter>
  <rowBreaks count="1" manualBreakCount="1">
    <brk id="56" max="9" man="1"/>
  </rowBreaks>
  <drawing r:id="rId2"/>
</worksheet>
</file>

<file path=xl/worksheets/sheet5.xml><?xml version="1.0" encoding="utf-8"?>
<worksheet xmlns="http://schemas.openxmlformats.org/spreadsheetml/2006/main" xmlns:r="http://schemas.openxmlformats.org/officeDocument/2006/relationships">
  <sheetPr codeName="Sheet17">
    <tabColor rgb="FF0070C0"/>
  </sheetPr>
  <dimension ref="A1:R219"/>
  <sheetViews>
    <sheetView zoomScaleNormal="100" workbookViewId="0">
      <selection activeCell="B2" sqref="B2"/>
    </sheetView>
  </sheetViews>
  <sheetFormatPr defaultRowHeight="13.5"/>
  <cols>
    <col min="1" max="1" width="2.625" style="15" customWidth="1"/>
    <col min="2" max="2" width="9" style="15"/>
    <col min="3" max="3" width="8.125" style="15" customWidth="1"/>
    <col min="4" max="4" width="11.125" style="15" customWidth="1"/>
    <col min="5" max="5" width="12.625" style="15" customWidth="1"/>
    <col min="6" max="6" width="25.625" style="15" customWidth="1"/>
    <col min="7" max="8" width="4.375" style="15" customWidth="1"/>
    <col min="9" max="9" width="18" style="15" customWidth="1"/>
    <col min="10" max="10" width="1.625" style="15" customWidth="1"/>
    <col min="11" max="11" width="4.375" style="15" customWidth="1"/>
    <col min="12" max="12" width="8.875" style="17" hidden="1" customWidth="1"/>
    <col min="13" max="13" width="8.75" style="15" hidden="1" customWidth="1"/>
    <col min="14" max="14" width="12.25" style="15" hidden="1" customWidth="1"/>
    <col min="15" max="15" width="10.75" style="15" hidden="1" customWidth="1"/>
    <col min="16" max="16" width="9.875" style="15" hidden="1" customWidth="1"/>
    <col min="17" max="17" width="10.625" style="19" hidden="1" customWidth="1"/>
    <col min="18" max="18" width="6" style="15" hidden="1" customWidth="1"/>
    <col min="19" max="16384" width="9" style="15"/>
  </cols>
  <sheetData>
    <row r="1" spans="1:18" ht="10.5" customHeight="1">
      <c r="A1" s="20"/>
      <c r="B1" s="20"/>
      <c r="C1" s="20"/>
      <c r="D1" s="20"/>
      <c r="E1" s="20"/>
      <c r="F1" s="20"/>
      <c r="G1" s="20"/>
      <c r="H1" s="20"/>
      <c r="I1" s="20"/>
      <c r="J1" s="20"/>
    </row>
    <row r="2" spans="1:18" ht="21" customHeight="1">
      <c r="A2" s="20"/>
      <c r="B2" s="21" t="s">
        <v>388</v>
      </c>
      <c r="C2" s="20"/>
      <c r="D2" s="20"/>
      <c r="E2" s="20"/>
      <c r="F2" s="20"/>
      <c r="G2" s="1183" t="s">
        <v>175</v>
      </c>
      <c r="H2" s="1184"/>
      <c r="I2" s="297" t="str">
        <f>IF(ISBLANK(期首設定!$D$13),"",期首設定!$D$13)</f>
        <v>サンプル</v>
      </c>
      <c r="J2" s="20"/>
    </row>
    <row r="3" spans="1:18" ht="7.5" customHeight="1">
      <c r="A3" s="20"/>
      <c r="B3" s="20"/>
      <c r="C3" s="20"/>
      <c r="D3" s="20"/>
      <c r="E3" s="20"/>
      <c r="F3" s="20"/>
      <c r="G3" s="20"/>
      <c r="H3" s="20"/>
      <c r="I3" s="20"/>
      <c r="J3" s="20"/>
    </row>
    <row r="4" spans="1:18" ht="10.5" customHeight="1">
      <c r="A4" s="20"/>
      <c r="B4" s="1185" t="s">
        <v>236</v>
      </c>
      <c r="C4" s="1187" t="s">
        <v>225</v>
      </c>
      <c r="D4" s="1176" t="s">
        <v>392</v>
      </c>
      <c r="E4" s="1176" t="s">
        <v>212</v>
      </c>
      <c r="F4" s="1176" t="s">
        <v>233</v>
      </c>
      <c r="G4" s="1178" t="s">
        <v>229</v>
      </c>
      <c r="H4" s="1179"/>
      <c r="I4" s="1180" t="s">
        <v>232</v>
      </c>
      <c r="J4" s="20"/>
      <c r="L4" s="1182"/>
      <c r="M4" s="1174"/>
      <c r="N4" s="1174"/>
      <c r="O4" s="1174"/>
      <c r="P4" s="1174"/>
      <c r="Q4" s="1175"/>
      <c r="R4" s="1174"/>
    </row>
    <row r="5" spans="1:18" ht="10.5" customHeight="1" thickBot="1">
      <c r="A5" s="20"/>
      <c r="B5" s="1186"/>
      <c r="C5" s="1188"/>
      <c r="D5" s="1177"/>
      <c r="E5" s="1177"/>
      <c r="F5" s="1177"/>
      <c r="G5" s="298" t="s">
        <v>390</v>
      </c>
      <c r="H5" s="298" t="s">
        <v>391</v>
      </c>
      <c r="I5" s="1181"/>
      <c r="J5" s="20"/>
      <c r="L5" s="1182"/>
      <c r="M5" s="1174"/>
      <c r="N5" s="1174"/>
      <c r="O5" s="1174"/>
      <c r="P5" s="1174"/>
      <c r="Q5" s="1175"/>
      <c r="R5" s="1174"/>
    </row>
    <row r="6" spans="1:18" ht="15.75" customHeight="1" thickTop="1">
      <c r="A6" s="20"/>
      <c r="B6" s="1189" t="s">
        <v>240</v>
      </c>
      <c r="C6" s="602"/>
      <c r="D6" s="28" t="s">
        <v>235</v>
      </c>
      <c r="E6" s="606"/>
      <c r="F6" s="607"/>
      <c r="G6" s="608"/>
      <c r="H6" s="609"/>
      <c r="I6" s="610"/>
      <c r="J6" s="20"/>
      <c r="M6" s="18"/>
      <c r="N6" s="308"/>
      <c r="O6" s="308"/>
      <c r="P6" s="308"/>
      <c r="R6" s="18"/>
    </row>
    <row r="7" spans="1:18" ht="15.75" customHeight="1">
      <c r="A7" s="20"/>
      <c r="B7" s="1190"/>
      <c r="C7" s="603"/>
      <c r="D7" s="29" t="s">
        <v>235</v>
      </c>
      <c r="E7" s="611"/>
      <c r="F7" s="612"/>
      <c r="G7" s="613"/>
      <c r="H7" s="614"/>
      <c r="I7" s="615"/>
      <c r="J7" s="20"/>
      <c r="M7" s="18"/>
      <c r="N7" s="308"/>
      <c r="O7" s="308"/>
      <c r="P7" s="308"/>
      <c r="R7" s="18"/>
    </row>
    <row r="8" spans="1:18" ht="15.75" customHeight="1">
      <c r="A8" s="20"/>
      <c r="B8" s="1190"/>
      <c r="C8" s="603"/>
      <c r="D8" s="29" t="s">
        <v>235</v>
      </c>
      <c r="E8" s="611"/>
      <c r="F8" s="612"/>
      <c r="G8" s="613"/>
      <c r="H8" s="614"/>
      <c r="I8" s="615"/>
      <c r="J8" s="20"/>
      <c r="M8" s="18"/>
      <c r="N8" s="308"/>
      <c r="O8" s="308"/>
      <c r="P8" s="308"/>
      <c r="R8" s="18"/>
    </row>
    <row r="9" spans="1:18" ht="15.75" customHeight="1">
      <c r="A9" s="20"/>
      <c r="B9" s="1190"/>
      <c r="C9" s="603"/>
      <c r="D9" s="29" t="s">
        <v>235</v>
      </c>
      <c r="E9" s="611"/>
      <c r="F9" s="612"/>
      <c r="G9" s="613"/>
      <c r="H9" s="614"/>
      <c r="I9" s="615"/>
      <c r="J9" s="20"/>
      <c r="M9" s="18"/>
      <c r="N9" s="308"/>
      <c r="O9" s="308"/>
      <c r="P9" s="308"/>
      <c r="R9" s="18"/>
    </row>
    <row r="10" spans="1:18" ht="15.75" customHeight="1">
      <c r="A10" s="20"/>
      <c r="B10" s="1190"/>
      <c r="C10" s="604"/>
      <c r="D10" s="29" t="s">
        <v>33</v>
      </c>
      <c r="E10" s="616"/>
      <c r="F10" s="617"/>
      <c r="G10" s="618"/>
      <c r="H10" s="619"/>
      <c r="I10" s="620"/>
      <c r="J10" s="20"/>
      <c r="L10" s="458"/>
      <c r="M10" s="18"/>
      <c r="N10" s="308"/>
      <c r="O10" s="308"/>
      <c r="P10" s="308"/>
      <c r="R10" s="18"/>
    </row>
    <row r="11" spans="1:18" ht="15.75" customHeight="1">
      <c r="A11" s="20"/>
      <c r="B11" s="1190"/>
      <c r="C11" s="604"/>
      <c r="D11" s="29" t="s">
        <v>33</v>
      </c>
      <c r="E11" s="616"/>
      <c r="F11" s="617"/>
      <c r="G11" s="618"/>
      <c r="H11" s="619"/>
      <c r="I11" s="620"/>
      <c r="J11" s="20"/>
      <c r="L11" s="458"/>
      <c r="M11" s="18"/>
      <c r="N11" s="308"/>
      <c r="O11" s="308"/>
      <c r="P11" s="308"/>
      <c r="R11" s="18"/>
    </row>
    <row r="12" spans="1:18" ht="15.75" customHeight="1">
      <c r="A12" s="20"/>
      <c r="B12" s="1190"/>
      <c r="C12" s="604"/>
      <c r="D12" s="29" t="s">
        <v>33</v>
      </c>
      <c r="E12" s="616"/>
      <c r="F12" s="617"/>
      <c r="G12" s="618"/>
      <c r="H12" s="619"/>
      <c r="I12" s="620"/>
      <c r="J12" s="20"/>
      <c r="L12" s="458"/>
      <c r="M12" s="18"/>
      <c r="N12" s="308"/>
      <c r="O12" s="308"/>
      <c r="P12" s="308"/>
      <c r="R12" s="18"/>
    </row>
    <row r="13" spans="1:18" ht="15.75" customHeight="1">
      <c r="A13" s="20"/>
      <c r="B13" s="1190"/>
      <c r="C13" s="604"/>
      <c r="D13" s="29" t="s">
        <v>33</v>
      </c>
      <c r="E13" s="616"/>
      <c r="F13" s="617"/>
      <c r="G13" s="618"/>
      <c r="H13" s="619"/>
      <c r="I13" s="620"/>
      <c r="J13" s="20"/>
      <c r="L13" s="458"/>
      <c r="M13" s="18"/>
      <c r="N13" s="308"/>
      <c r="O13" s="308"/>
      <c r="P13" s="308"/>
      <c r="R13" s="18"/>
    </row>
    <row r="14" spans="1:18" ht="15.75" customHeight="1">
      <c r="A14" s="20"/>
      <c r="B14" s="1190"/>
      <c r="C14" s="604"/>
      <c r="D14" s="29" t="s">
        <v>33</v>
      </c>
      <c r="E14" s="616"/>
      <c r="F14" s="617"/>
      <c r="G14" s="618"/>
      <c r="H14" s="619"/>
      <c r="I14" s="620"/>
      <c r="J14" s="20"/>
      <c r="L14" s="458"/>
      <c r="M14" s="18"/>
      <c r="N14" s="308"/>
      <c r="O14" s="308"/>
      <c r="P14" s="308"/>
      <c r="R14" s="18"/>
    </row>
    <row r="15" spans="1:18" ht="15.75" customHeight="1">
      <c r="A15" s="20"/>
      <c r="B15" s="1190"/>
      <c r="C15" s="604"/>
      <c r="D15" s="29" t="s">
        <v>33</v>
      </c>
      <c r="E15" s="616"/>
      <c r="F15" s="617"/>
      <c r="G15" s="618"/>
      <c r="H15" s="619"/>
      <c r="I15" s="620"/>
      <c r="J15" s="20"/>
      <c r="L15" s="458"/>
      <c r="M15" s="18"/>
      <c r="N15" s="308"/>
      <c r="O15" s="308"/>
      <c r="P15" s="308"/>
      <c r="R15" s="18"/>
    </row>
    <row r="16" spans="1:18" ht="15.75" customHeight="1">
      <c r="A16" s="20"/>
      <c r="B16" s="1190"/>
      <c r="C16" s="604"/>
      <c r="D16" s="29" t="s">
        <v>33</v>
      </c>
      <c r="E16" s="616"/>
      <c r="F16" s="617"/>
      <c r="G16" s="618"/>
      <c r="H16" s="619"/>
      <c r="I16" s="620"/>
      <c r="J16" s="20"/>
      <c r="L16" s="458"/>
      <c r="M16" s="18"/>
      <c r="N16" s="308"/>
      <c r="O16" s="308"/>
      <c r="P16" s="308"/>
      <c r="R16" s="18"/>
    </row>
    <row r="17" spans="1:18" ht="15.75" customHeight="1">
      <c r="A17" s="20"/>
      <c r="B17" s="1190"/>
      <c r="C17" s="605"/>
      <c r="D17" s="30" t="s">
        <v>235</v>
      </c>
      <c r="E17" s="621"/>
      <c r="F17" s="622"/>
      <c r="G17" s="623"/>
      <c r="H17" s="624"/>
      <c r="I17" s="625"/>
      <c r="J17" s="20"/>
      <c r="M17" s="18"/>
      <c r="N17" s="308"/>
      <c r="O17" s="308"/>
      <c r="P17" s="308"/>
      <c r="R17" s="18"/>
    </row>
    <row r="18" spans="1:18" ht="15.75" customHeight="1" thickBot="1">
      <c r="A18" s="20"/>
      <c r="B18" s="1191"/>
      <c r="C18" s="1192" t="s">
        <v>190</v>
      </c>
      <c r="D18" s="1193"/>
      <c r="E18" s="51" t="str">
        <f>IF(SUM(E6:E17)=0,"",SUM(E6:E17))</f>
        <v/>
      </c>
      <c r="F18" s="31"/>
      <c r="G18" s="302" t="s">
        <v>386</v>
      </c>
      <c r="H18" s="303" t="s">
        <v>386</v>
      </c>
      <c r="I18" s="32"/>
      <c r="J18" s="20"/>
      <c r="M18" s="301"/>
      <c r="N18" s="309"/>
      <c r="O18" s="301"/>
      <c r="P18" s="301"/>
      <c r="Q18" s="306"/>
      <c r="R18" s="307"/>
    </row>
    <row r="19" spans="1:18" ht="15.75" customHeight="1" thickTop="1">
      <c r="A19" s="20"/>
      <c r="B19" s="1196" t="s">
        <v>203</v>
      </c>
      <c r="C19" s="626"/>
      <c r="D19" s="627"/>
      <c r="E19" s="628"/>
      <c r="F19" s="627"/>
      <c r="G19" s="629"/>
      <c r="H19" s="630"/>
      <c r="I19" s="631"/>
      <c r="J19" s="20"/>
      <c r="M19" s="18"/>
      <c r="N19" s="308"/>
      <c r="O19" s="308"/>
      <c r="P19" s="308"/>
      <c r="R19" s="18"/>
    </row>
    <row r="20" spans="1:18" ht="15.75" customHeight="1">
      <c r="A20" s="20"/>
      <c r="B20" s="1190"/>
      <c r="C20" s="603"/>
      <c r="D20" s="612"/>
      <c r="E20" s="611"/>
      <c r="F20" s="612"/>
      <c r="G20" s="613"/>
      <c r="H20" s="614"/>
      <c r="I20" s="615"/>
      <c r="J20" s="20"/>
      <c r="M20" s="18"/>
      <c r="N20" s="308"/>
      <c r="O20" s="308"/>
      <c r="P20" s="308"/>
      <c r="R20" s="18"/>
    </row>
    <row r="21" spans="1:18" ht="15.75" customHeight="1">
      <c r="A21" s="20"/>
      <c r="B21" s="1190"/>
      <c r="C21" s="603"/>
      <c r="D21" s="612"/>
      <c r="E21" s="611"/>
      <c r="F21" s="612"/>
      <c r="G21" s="613"/>
      <c r="H21" s="614"/>
      <c r="I21" s="615"/>
      <c r="J21" s="20"/>
      <c r="M21" s="18"/>
      <c r="N21" s="308"/>
      <c r="O21" s="308"/>
      <c r="P21" s="308"/>
      <c r="R21" s="18"/>
    </row>
    <row r="22" spans="1:18" ht="15.75" customHeight="1">
      <c r="A22" s="20"/>
      <c r="B22" s="1190"/>
      <c r="C22" s="603"/>
      <c r="D22" s="612"/>
      <c r="E22" s="611"/>
      <c r="F22" s="612"/>
      <c r="G22" s="613"/>
      <c r="H22" s="614"/>
      <c r="I22" s="615"/>
      <c r="J22" s="20"/>
      <c r="M22" s="18"/>
      <c r="N22" s="308"/>
      <c r="O22" s="308"/>
      <c r="P22" s="308"/>
      <c r="R22" s="18"/>
    </row>
    <row r="23" spans="1:18" ht="15.75" customHeight="1">
      <c r="A23" s="20"/>
      <c r="B23" s="1190"/>
      <c r="C23" s="603"/>
      <c r="D23" s="612"/>
      <c r="E23" s="611"/>
      <c r="F23" s="612"/>
      <c r="G23" s="613"/>
      <c r="H23" s="614"/>
      <c r="I23" s="615"/>
      <c r="J23" s="20"/>
      <c r="M23" s="18"/>
      <c r="N23" s="308"/>
      <c r="O23" s="308"/>
      <c r="P23" s="308"/>
      <c r="R23" s="18"/>
    </row>
    <row r="24" spans="1:18" ht="15.75" customHeight="1">
      <c r="A24" s="20"/>
      <c r="B24" s="1190"/>
      <c r="C24" s="604"/>
      <c r="D24" s="617"/>
      <c r="E24" s="616"/>
      <c r="F24" s="617"/>
      <c r="G24" s="618"/>
      <c r="H24" s="619"/>
      <c r="I24" s="620"/>
      <c r="J24" s="20"/>
      <c r="L24" s="458"/>
      <c r="M24" s="18"/>
      <c r="N24" s="308"/>
      <c r="O24" s="308"/>
      <c r="P24" s="308"/>
      <c r="R24" s="18"/>
    </row>
    <row r="25" spans="1:18" ht="15.75" customHeight="1">
      <c r="A25" s="20"/>
      <c r="B25" s="1190"/>
      <c r="C25" s="604"/>
      <c r="D25" s="617"/>
      <c r="E25" s="616"/>
      <c r="F25" s="617"/>
      <c r="G25" s="618"/>
      <c r="H25" s="619"/>
      <c r="I25" s="620"/>
      <c r="J25" s="20"/>
      <c r="L25" s="458"/>
      <c r="M25" s="18"/>
      <c r="N25" s="308"/>
      <c r="O25" s="308"/>
      <c r="P25" s="308"/>
      <c r="R25" s="18"/>
    </row>
    <row r="26" spans="1:18" ht="15.75" customHeight="1">
      <c r="A26" s="20"/>
      <c r="B26" s="1190"/>
      <c r="C26" s="604"/>
      <c r="D26" s="617"/>
      <c r="E26" s="616"/>
      <c r="F26" s="617"/>
      <c r="G26" s="618"/>
      <c r="H26" s="619"/>
      <c r="I26" s="620"/>
      <c r="J26" s="20"/>
      <c r="L26" s="458"/>
      <c r="M26" s="18"/>
      <c r="N26" s="308"/>
      <c r="O26" s="308"/>
      <c r="P26" s="308"/>
      <c r="R26" s="18"/>
    </row>
    <row r="27" spans="1:18" ht="15.75" customHeight="1">
      <c r="A27" s="20"/>
      <c r="B27" s="1190"/>
      <c r="C27" s="604"/>
      <c r="D27" s="617"/>
      <c r="E27" s="616"/>
      <c r="F27" s="617"/>
      <c r="G27" s="618"/>
      <c r="H27" s="619"/>
      <c r="I27" s="620"/>
      <c r="J27" s="20"/>
      <c r="L27" s="458"/>
      <c r="M27" s="18"/>
      <c r="N27" s="308"/>
      <c r="O27" s="308"/>
      <c r="P27" s="308"/>
      <c r="R27" s="18"/>
    </row>
    <row r="28" spans="1:18" ht="15.75" customHeight="1">
      <c r="A28" s="20"/>
      <c r="B28" s="1190"/>
      <c r="C28" s="604"/>
      <c r="D28" s="617"/>
      <c r="E28" s="616"/>
      <c r="F28" s="617"/>
      <c r="G28" s="618"/>
      <c r="H28" s="619"/>
      <c r="I28" s="620"/>
      <c r="J28" s="20"/>
      <c r="L28" s="458"/>
      <c r="M28" s="18"/>
      <c r="N28" s="308"/>
      <c r="O28" s="308"/>
      <c r="P28" s="308"/>
      <c r="R28" s="18"/>
    </row>
    <row r="29" spans="1:18" ht="15.75" customHeight="1">
      <c r="A29" s="20"/>
      <c r="B29" s="1190"/>
      <c r="C29" s="604"/>
      <c r="D29" s="617"/>
      <c r="E29" s="616"/>
      <c r="F29" s="617"/>
      <c r="G29" s="618"/>
      <c r="H29" s="619"/>
      <c r="I29" s="620"/>
      <c r="J29" s="20"/>
      <c r="L29" s="458"/>
      <c r="M29" s="18"/>
      <c r="N29" s="308"/>
      <c r="O29" s="308"/>
      <c r="P29" s="308"/>
      <c r="R29" s="18"/>
    </row>
    <row r="30" spans="1:18" ht="15.75" customHeight="1">
      <c r="A30" s="20"/>
      <c r="B30" s="1190"/>
      <c r="C30" s="605"/>
      <c r="D30" s="622"/>
      <c r="E30" s="621"/>
      <c r="F30" s="622"/>
      <c r="G30" s="623"/>
      <c r="H30" s="624"/>
      <c r="I30" s="625"/>
      <c r="J30" s="20"/>
      <c r="M30" s="18"/>
      <c r="N30" s="308"/>
      <c r="O30" s="308"/>
      <c r="P30" s="308"/>
      <c r="R30" s="18"/>
    </row>
    <row r="31" spans="1:18" ht="15.75" customHeight="1" thickBot="1">
      <c r="A31" s="20"/>
      <c r="B31" s="1197"/>
      <c r="C31" s="1192" t="s">
        <v>234</v>
      </c>
      <c r="D31" s="1193"/>
      <c r="E31" s="51" t="str">
        <f>IF(SUM(E19:E30)=0,"",SUM(E19:E30))</f>
        <v/>
      </c>
      <c r="F31" s="31"/>
      <c r="G31" s="302" t="s">
        <v>386</v>
      </c>
      <c r="H31" s="303" t="s">
        <v>386</v>
      </c>
      <c r="I31" s="32"/>
      <c r="J31" s="20"/>
      <c r="M31" s="301"/>
      <c r="N31" s="309"/>
      <c r="O31" s="18"/>
      <c r="P31" s="18"/>
      <c r="Q31" s="306"/>
      <c r="R31" s="307"/>
    </row>
    <row r="32" spans="1:18" ht="15.75" customHeight="1" thickTop="1" thickBot="1">
      <c r="A32" s="20"/>
      <c r="B32" s="1198" t="s">
        <v>230</v>
      </c>
      <c r="C32" s="626"/>
      <c r="D32" s="627"/>
      <c r="E32" s="628"/>
      <c r="F32" s="627"/>
      <c r="G32" s="629"/>
      <c r="H32" s="630"/>
      <c r="I32" s="631"/>
      <c r="J32" s="20"/>
      <c r="M32" s="18"/>
      <c r="N32" s="308"/>
      <c r="O32" s="308"/>
      <c r="P32" s="308"/>
      <c r="R32" s="18"/>
    </row>
    <row r="33" spans="1:18" ht="15.75" customHeight="1" thickTop="1" thickBot="1">
      <c r="A33" s="20"/>
      <c r="B33" s="1198"/>
      <c r="C33" s="603"/>
      <c r="D33" s="612"/>
      <c r="E33" s="611"/>
      <c r="F33" s="612"/>
      <c r="G33" s="613"/>
      <c r="H33" s="614"/>
      <c r="I33" s="615"/>
      <c r="J33" s="20"/>
      <c r="M33" s="18"/>
      <c r="N33" s="308"/>
      <c r="O33" s="308"/>
      <c r="P33" s="308"/>
      <c r="R33" s="18"/>
    </row>
    <row r="34" spans="1:18" ht="15.75" customHeight="1" thickTop="1" thickBot="1">
      <c r="A34" s="20"/>
      <c r="B34" s="1198"/>
      <c r="C34" s="603"/>
      <c r="D34" s="612"/>
      <c r="E34" s="611"/>
      <c r="F34" s="612"/>
      <c r="G34" s="613"/>
      <c r="H34" s="614"/>
      <c r="I34" s="615"/>
      <c r="J34" s="20"/>
      <c r="M34" s="18"/>
      <c r="N34" s="308"/>
      <c r="O34" s="308"/>
      <c r="P34" s="308"/>
      <c r="R34" s="18"/>
    </row>
    <row r="35" spans="1:18" ht="15.75" customHeight="1" thickTop="1" thickBot="1">
      <c r="A35" s="20"/>
      <c r="B35" s="1198"/>
      <c r="C35" s="603"/>
      <c r="D35" s="612"/>
      <c r="E35" s="611"/>
      <c r="F35" s="612"/>
      <c r="G35" s="613"/>
      <c r="H35" s="614"/>
      <c r="I35" s="615"/>
      <c r="J35" s="20"/>
      <c r="M35" s="18"/>
      <c r="N35" s="308"/>
      <c r="O35" s="308"/>
      <c r="P35" s="308"/>
      <c r="R35" s="18"/>
    </row>
    <row r="36" spans="1:18" ht="15.75" customHeight="1" thickTop="1" thickBot="1">
      <c r="A36" s="20"/>
      <c r="B36" s="1198"/>
      <c r="C36" s="603"/>
      <c r="D36" s="612"/>
      <c r="E36" s="611"/>
      <c r="F36" s="612"/>
      <c r="G36" s="613"/>
      <c r="H36" s="614"/>
      <c r="I36" s="615"/>
      <c r="J36" s="20"/>
      <c r="M36" s="18"/>
      <c r="N36" s="308"/>
      <c r="O36" s="308"/>
      <c r="P36" s="308"/>
      <c r="R36" s="18"/>
    </row>
    <row r="37" spans="1:18" ht="15.75" customHeight="1" thickTop="1" thickBot="1">
      <c r="A37" s="20"/>
      <c r="B37" s="1198"/>
      <c r="C37" s="604"/>
      <c r="D37" s="617"/>
      <c r="E37" s="616"/>
      <c r="F37" s="617"/>
      <c r="G37" s="618"/>
      <c r="H37" s="619"/>
      <c r="I37" s="620"/>
      <c r="J37" s="20"/>
      <c r="L37" s="458"/>
      <c r="M37" s="18"/>
      <c r="N37" s="308"/>
      <c r="O37" s="308"/>
      <c r="P37" s="308"/>
      <c r="R37" s="18"/>
    </row>
    <row r="38" spans="1:18" ht="15.75" customHeight="1" thickTop="1" thickBot="1">
      <c r="A38" s="20"/>
      <c r="B38" s="1198"/>
      <c r="C38" s="604"/>
      <c r="D38" s="617"/>
      <c r="E38" s="616"/>
      <c r="F38" s="617"/>
      <c r="G38" s="618"/>
      <c r="H38" s="619"/>
      <c r="I38" s="620"/>
      <c r="J38" s="20"/>
      <c r="L38" s="458"/>
      <c r="M38" s="18"/>
      <c r="N38" s="308"/>
      <c r="O38" s="308"/>
      <c r="P38" s="308"/>
      <c r="R38" s="18"/>
    </row>
    <row r="39" spans="1:18" ht="15.75" customHeight="1" thickTop="1" thickBot="1">
      <c r="A39" s="20"/>
      <c r="B39" s="1198"/>
      <c r="C39" s="604"/>
      <c r="D39" s="617"/>
      <c r="E39" s="616"/>
      <c r="F39" s="617"/>
      <c r="G39" s="618"/>
      <c r="H39" s="619"/>
      <c r="I39" s="620"/>
      <c r="J39" s="20"/>
      <c r="L39" s="458"/>
      <c r="M39" s="18"/>
      <c r="N39" s="308"/>
      <c r="O39" s="308"/>
      <c r="P39" s="308"/>
      <c r="R39" s="18"/>
    </row>
    <row r="40" spans="1:18" ht="15.75" customHeight="1" thickTop="1" thickBot="1">
      <c r="A40" s="20"/>
      <c r="B40" s="1198"/>
      <c r="C40" s="604"/>
      <c r="D40" s="617"/>
      <c r="E40" s="616"/>
      <c r="F40" s="617"/>
      <c r="G40" s="618"/>
      <c r="H40" s="619"/>
      <c r="I40" s="620"/>
      <c r="J40" s="20"/>
      <c r="L40" s="458"/>
      <c r="M40" s="18"/>
      <c r="N40" s="308"/>
      <c r="O40" s="308"/>
      <c r="P40" s="308"/>
      <c r="R40" s="18"/>
    </row>
    <row r="41" spans="1:18" ht="15.75" customHeight="1" thickTop="1" thickBot="1">
      <c r="A41" s="20"/>
      <c r="B41" s="1198"/>
      <c r="C41" s="604"/>
      <c r="D41" s="617"/>
      <c r="E41" s="616"/>
      <c r="F41" s="617"/>
      <c r="G41" s="618"/>
      <c r="H41" s="619"/>
      <c r="I41" s="620"/>
      <c r="J41" s="20"/>
      <c r="L41" s="458"/>
      <c r="M41" s="18"/>
      <c r="N41" s="308"/>
      <c r="O41" s="308"/>
      <c r="P41" s="308"/>
      <c r="R41" s="18"/>
    </row>
    <row r="42" spans="1:18" ht="15.75" customHeight="1" thickTop="1" thickBot="1">
      <c r="A42" s="20"/>
      <c r="B42" s="1198"/>
      <c r="C42" s="604"/>
      <c r="D42" s="617"/>
      <c r="E42" s="616"/>
      <c r="F42" s="617"/>
      <c r="G42" s="618"/>
      <c r="H42" s="619"/>
      <c r="I42" s="620"/>
      <c r="J42" s="20"/>
      <c r="L42" s="458"/>
      <c r="M42" s="18"/>
      <c r="N42" s="308"/>
      <c r="O42" s="308"/>
      <c r="P42" s="308"/>
      <c r="R42" s="18"/>
    </row>
    <row r="43" spans="1:18" ht="15.75" customHeight="1" thickTop="1" thickBot="1">
      <c r="A43" s="20"/>
      <c r="B43" s="1198"/>
      <c r="C43" s="605"/>
      <c r="D43" s="622"/>
      <c r="E43" s="621"/>
      <c r="F43" s="622"/>
      <c r="G43" s="623"/>
      <c r="H43" s="624"/>
      <c r="I43" s="625"/>
      <c r="J43" s="20"/>
      <c r="M43" s="18"/>
      <c r="N43" s="308"/>
      <c r="O43" s="308"/>
      <c r="P43" s="308"/>
      <c r="R43" s="18"/>
    </row>
    <row r="44" spans="1:18" ht="15.75" customHeight="1" thickTop="1" thickBot="1">
      <c r="A44" s="20"/>
      <c r="B44" s="1198"/>
      <c r="C44" s="1192" t="s">
        <v>234</v>
      </c>
      <c r="D44" s="1193"/>
      <c r="E44" s="51" t="str">
        <f>IF(SUM(E32:E43)=0,"",SUM(E32:E43))</f>
        <v/>
      </c>
      <c r="F44" s="31"/>
      <c r="G44" s="302" t="s">
        <v>386</v>
      </c>
      <c r="H44" s="303" t="s">
        <v>386</v>
      </c>
      <c r="I44" s="32"/>
      <c r="J44" s="20"/>
      <c r="M44" s="301"/>
      <c r="N44" s="309"/>
      <c r="O44" s="18"/>
      <c r="P44" s="18"/>
      <c r="Q44" s="306"/>
      <c r="R44" s="307"/>
    </row>
    <row r="45" spans="1:18" ht="15.75" customHeight="1" thickTop="1" thickBot="1">
      <c r="A45" s="20"/>
      <c r="B45" s="1198" t="s">
        <v>205</v>
      </c>
      <c r="C45" s="626"/>
      <c r="D45" s="627"/>
      <c r="E45" s="628"/>
      <c r="F45" s="627"/>
      <c r="G45" s="629"/>
      <c r="H45" s="630"/>
      <c r="I45" s="631"/>
      <c r="J45" s="20"/>
      <c r="M45" s="18"/>
      <c r="N45" s="308"/>
      <c r="O45" s="308"/>
      <c r="P45" s="308"/>
      <c r="R45" s="18"/>
    </row>
    <row r="46" spans="1:18" ht="15.75" customHeight="1" thickTop="1" thickBot="1">
      <c r="A46" s="20"/>
      <c r="B46" s="1198"/>
      <c r="C46" s="603"/>
      <c r="D46" s="612"/>
      <c r="E46" s="611"/>
      <c r="F46" s="612"/>
      <c r="G46" s="613"/>
      <c r="H46" s="614"/>
      <c r="I46" s="615"/>
      <c r="J46" s="20"/>
      <c r="M46" s="18"/>
      <c r="N46" s="308"/>
      <c r="O46" s="308"/>
      <c r="P46" s="308"/>
      <c r="R46" s="18"/>
    </row>
    <row r="47" spans="1:18" ht="15.75" customHeight="1" thickTop="1" thickBot="1">
      <c r="A47" s="20"/>
      <c r="B47" s="1198"/>
      <c r="C47" s="603"/>
      <c r="D47" s="612"/>
      <c r="E47" s="611"/>
      <c r="F47" s="612"/>
      <c r="G47" s="613"/>
      <c r="H47" s="614"/>
      <c r="I47" s="615"/>
      <c r="J47" s="20"/>
      <c r="M47" s="18"/>
      <c r="N47" s="308"/>
      <c r="O47" s="308"/>
      <c r="P47" s="308"/>
      <c r="R47" s="18"/>
    </row>
    <row r="48" spans="1:18" ht="15.75" customHeight="1" thickTop="1" thickBot="1">
      <c r="A48" s="20"/>
      <c r="B48" s="1198"/>
      <c r="C48" s="603"/>
      <c r="D48" s="612"/>
      <c r="E48" s="611"/>
      <c r="F48" s="612"/>
      <c r="G48" s="613"/>
      <c r="H48" s="614"/>
      <c r="I48" s="615"/>
      <c r="J48" s="20"/>
      <c r="M48" s="18"/>
      <c r="N48" s="308"/>
      <c r="O48" s="308"/>
      <c r="P48" s="308"/>
      <c r="R48" s="18"/>
    </row>
    <row r="49" spans="1:18" ht="15.75" customHeight="1" thickTop="1" thickBot="1">
      <c r="A49" s="20"/>
      <c r="B49" s="1198"/>
      <c r="C49" s="603"/>
      <c r="D49" s="612"/>
      <c r="E49" s="611"/>
      <c r="F49" s="612"/>
      <c r="G49" s="613"/>
      <c r="H49" s="614"/>
      <c r="I49" s="615"/>
      <c r="J49" s="20"/>
      <c r="M49" s="18"/>
      <c r="N49" s="308"/>
      <c r="O49" s="308"/>
      <c r="P49" s="308"/>
      <c r="R49" s="18"/>
    </row>
    <row r="50" spans="1:18" ht="15.75" customHeight="1" thickTop="1" thickBot="1">
      <c r="A50" s="20"/>
      <c r="B50" s="1198"/>
      <c r="C50" s="604"/>
      <c r="D50" s="617"/>
      <c r="E50" s="616"/>
      <c r="F50" s="617"/>
      <c r="G50" s="618"/>
      <c r="H50" s="619"/>
      <c r="I50" s="620"/>
      <c r="J50" s="20"/>
      <c r="L50" s="458"/>
      <c r="M50" s="18"/>
      <c r="N50" s="308"/>
      <c r="O50" s="308"/>
      <c r="P50" s="308"/>
      <c r="R50" s="18"/>
    </row>
    <row r="51" spans="1:18" ht="15.75" customHeight="1" thickTop="1" thickBot="1">
      <c r="A51" s="20"/>
      <c r="B51" s="1198"/>
      <c r="C51" s="604"/>
      <c r="D51" s="617"/>
      <c r="E51" s="616"/>
      <c r="F51" s="617"/>
      <c r="G51" s="618"/>
      <c r="H51" s="619"/>
      <c r="I51" s="620"/>
      <c r="J51" s="20"/>
      <c r="L51" s="458"/>
      <c r="M51" s="18"/>
      <c r="N51" s="308"/>
      <c r="O51" s="308"/>
      <c r="P51" s="308"/>
      <c r="R51" s="18"/>
    </row>
    <row r="52" spans="1:18" ht="15.75" customHeight="1" thickTop="1" thickBot="1">
      <c r="A52" s="20"/>
      <c r="B52" s="1198"/>
      <c r="C52" s="604"/>
      <c r="D52" s="617"/>
      <c r="E52" s="616"/>
      <c r="F52" s="617"/>
      <c r="G52" s="618"/>
      <c r="H52" s="619"/>
      <c r="I52" s="620"/>
      <c r="J52" s="20"/>
      <c r="L52" s="458"/>
      <c r="M52" s="18"/>
      <c r="N52" s="308"/>
      <c r="O52" s="308"/>
      <c r="P52" s="308"/>
      <c r="R52" s="18"/>
    </row>
    <row r="53" spans="1:18" ht="15.75" customHeight="1" thickTop="1" thickBot="1">
      <c r="A53" s="20"/>
      <c r="B53" s="1198"/>
      <c r="C53" s="604"/>
      <c r="D53" s="617"/>
      <c r="E53" s="616"/>
      <c r="F53" s="617"/>
      <c r="G53" s="618"/>
      <c r="H53" s="619"/>
      <c r="I53" s="620"/>
      <c r="J53" s="20"/>
      <c r="L53" s="458"/>
      <c r="M53" s="18"/>
      <c r="N53" s="308"/>
      <c r="O53" s="308"/>
      <c r="P53" s="308"/>
      <c r="R53" s="18"/>
    </row>
    <row r="54" spans="1:18" ht="15.75" customHeight="1" thickTop="1" thickBot="1">
      <c r="A54" s="20"/>
      <c r="B54" s="1198"/>
      <c r="C54" s="604"/>
      <c r="D54" s="617"/>
      <c r="E54" s="616"/>
      <c r="F54" s="617"/>
      <c r="G54" s="618"/>
      <c r="H54" s="619"/>
      <c r="I54" s="620"/>
      <c r="J54" s="20"/>
      <c r="L54" s="458"/>
      <c r="M54" s="18"/>
      <c r="N54" s="308"/>
      <c r="O54" s="308"/>
      <c r="P54" s="308"/>
      <c r="R54" s="18"/>
    </row>
    <row r="55" spans="1:18" ht="15.75" customHeight="1" thickTop="1" thickBot="1">
      <c r="A55" s="20"/>
      <c r="B55" s="1198"/>
      <c r="C55" s="604"/>
      <c r="D55" s="617"/>
      <c r="E55" s="616"/>
      <c r="F55" s="617"/>
      <c r="G55" s="618"/>
      <c r="H55" s="619"/>
      <c r="I55" s="620"/>
      <c r="J55" s="20"/>
      <c r="L55" s="458"/>
      <c r="M55" s="18"/>
      <c r="N55" s="308"/>
      <c r="O55" s="308"/>
      <c r="P55" s="308"/>
      <c r="R55" s="18"/>
    </row>
    <row r="56" spans="1:18" ht="15.75" customHeight="1" thickTop="1" thickBot="1">
      <c r="A56" s="20"/>
      <c r="B56" s="1198"/>
      <c r="C56" s="605"/>
      <c r="D56" s="622"/>
      <c r="E56" s="621"/>
      <c r="F56" s="622"/>
      <c r="G56" s="623"/>
      <c r="H56" s="624"/>
      <c r="I56" s="625"/>
      <c r="J56" s="20"/>
      <c r="M56" s="18"/>
      <c r="N56" s="308"/>
      <c r="O56" s="308"/>
      <c r="P56" s="308"/>
      <c r="R56" s="18"/>
    </row>
    <row r="57" spans="1:18" ht="15.75" customHeight="1" thickTop="1">
      <c r="A57" s="20"/>
      <c r="B57" s="1199"/>
      <c r="C57" s="1194" t="s">
        <v>234</v>
      </c>
      <c r="D57" s="1195"/>
      <c r="E57" s="52" t="str">
        <f>IF(SUM(E45:E56)=0,"",SUM(E45:E56))</f>
        <v/>
      </c>
      <c r="F57" s="33"/>
      <c r="G57" s="304" t="s">
        <v>386</v>
      </c>
      <c r="H57" s="305" t="s">
        <v>386</v>
      </c>
      <c r="I57" s="34"/>
      <c r="J57" s="20"/>
      <c r="M57" s="301"/>
      <c r="N57" s="309"/>
      <c r="O57" s="18"/>
      <c r="P57" s="18"/>
      <c r="Q57" s="306"/>
      <c r="R57" s="307"/>
    </row>
    <row r="58" spans="1:18" s="598" customFormat="1" ht="4.5" customHeight="1">
      <c r="A58" s="595"/>
      <c r="B58" s="596"/>
      <c r="C58" s="596"/>
      <c r="D58" s="596"/>
      <c r="E58" s="449"/>
      <c r="F58" s="595"/>
      <c r="G58" s="597"/>
      <c r="H58" s="597"/>
      <c r="I58" s="595"/>
      <c r="J58" s="595"/>
      <c r="L58" s="599"/>
      <c r="M58" s="600"/>
      <c r="N58" s="600"/>
      <c r="O58" s="600"/>
      <c r="P58" s="600"/>
      <c r="Q58" s="601"/>
    </row>
    <row r="59" spans="1:18" ht="10.5" customHeight="1">
      <c r="A59" s="20"/>
      <c r="B59" s="20"/>
      <c r="C59" s="20"/>
      <c r="D59" s="20"/>
      <c r="E59" s="20"/>
      <c r="F59" s="20"/>
      <c r="G59" s="20"/>
      <c r="H59" s="20"/>
      <c r="I59" s="20"/>
      <c r="J59" s="20"/>
      <c r="L59" s="458"/>
    </row>
    <row r="60" spans="1:18" ht="21" customHeight="1">
      <c r="A60" s="20"/>
      <c r="B60" s="21" t="s">
        <v>388</v>
      </c>
      <c r="C60" s="20"/>
      <c r="D60" s="20"/>
      <c r="E60" s="20"/>
      <c r="F60" s="20"/>
      <c r="G60" s="1183" t="s">
        <v>175</v>
      </c>
      <c r="H60" s="1184"/>
      <c r="I60" s="297" t="str">
        <f>IF(ISBLANK(期首設定!$D$13),"",期首設定!$D$13)</f>
        <v>サンプル</v>
      </c>
      <c r="J60" s="20"/>
      <c r="L60" s="458"/>
    </row>
    <row r="61" spans="1:18" ht="7.5" customHeight="1">
      <c r="A61" s="20"/>
      <c r="B61" s="20"/>
      <c r="C61" s="20"/>
      <c r="D61" s="20"/>
      <c r="E61" s="20"/>
      <c r="F61" s="20"/>
      <c r="G61" s="20"/>
      <c r="H61" s="20"/>
      <c r="I61" s="20"/>
      <c r="J61" s="20"/>
      <c r="L61" s="458"/>
    </row>
    <row r="62" spans="1:18" ht="10.5" customHeight="1">
      <c r="A62" s="20"/>
      <c r="B62" s="1185" t="s">
        <v>236</v>
      </c>
      <c r="C62" s="1187" t="s">
        <v>225</v>
      </c>
      <c r="D62" s="1176" t="s">
        <v>392</v>
      </c>
      <c r="E62" s="1176" t="s">
        <v>212</v>
      </c>
      <c r="F62" s="1176" t="s">
        <v>233</v>
      </c>
      <c r="G62" s="1178" t="s">
        <v>229</v>
      </c>
      <c r="H62" s="1179"/>
      <c r="I62" s="1180" t="s">
        <v>232</v>
      </c>
      <c r="J62" s="20"/>
      <c r="L62" s="1182"/>
      <c r="M62" s="1174"/>
      <c r="N62" s="1174"/>
      <c r="O62" s="1174"/>
      <c r="P62" s="1174"/>
      <c r="Q62" s="1175"/>
      <c r="R62" s="1174"/>
    </row>
    <row r="63" spans="1:18" ht="10.5" customHeight="1" thickBot="1">
      <c r="A63" s="20"/>
      <c r="B63" s="1186"/>
      <c r="C63" s="1188"/>
      <c r="D63" s="1177"/>
      <c r="E63" s="1177"/>
      <c r="F63" s="1177"/>
      <c r="G63" s="298" t="s">
        <v>390</v>
      </c>
      <c r="H63" s="298" t="s">
        <v>391</v>
      </c>
      <c r="I63" s="1181"/>
      <c r="J63" s="20"/>
      <c r="L63" s="1182"/>
      <c r="M63" s="1174"/>
      <c r="N63" s="1174"/>
      <c r="O63" s="1174"/>
      <c r="P63" s="1174"/>
      <c r="Q63" s="1175"/>
      <c r="R63" s="1174"/>
    </row>
    <row r="64" spans="1:18" ht="17.25" customHeight="1" thickTop="1" thickBot="1">
      <c r="A64" s="20"/>
      <c r="B64" s="1192" t="s">
        <v>206</v>
      </c>
      <c r="C64" s="632"/>
      <c r="D64" s="633"/>
      <c r="E64" s="634"/>
      <c r="F64" s="633"/>
      <c r="G64" s="635"/>
      <c r="H64" s="636"/>
      <c r="I64" s="637"/>
      <c r="J64" s="20"/>
      <c r="M64" s="18"/>
      <c r="N64" s="308"/>
      <c r="O64" s="308"/>
      <c r="P64" s="308"/>
      <c r="R64" s="18"/>
    </row>
    <row r="65" spans="1:18" ht="17.25" customHeight="1" thickTop="1" thickBot="1">
      <c r="A65" s="20"/>
      <c r="B65" s="1198"/>
      <c r="C65" s="603"/>
      <c r="D65" s="612"/>
      <c r="E65" s="611"/>
      <c r="F65" s="612"/>
      <c r="G65" s="613"/>
      <c r="H65" s="614"/>
      <c r="I65" s="615"/>
      <c r="J65" s="20"/>
      <c r="M65" s="18"/>
      <c r="N65" s="308"/>
      <c r="O65" s="308"/>
      <c r="P65" s="308"/>
      <c r="R65" s="18"/>
    </row>
    <row r="66" spans="1:18" ht="17.25" customHeight="1" thickTop="1" thickBot="1">
      <c r="A66" s="20"/>
      <c r="B66" s="1198"/>
      <c r="C66" s="603"/>
      <c r="D66" s="612"/>
      <c r="E66" s="611"/>
      <c r="F66" s="612"/>
      <c r="G66" s="613"/>
      <c r="H66" s="614"/>
      <c r="I66" s="615"/>
      <c r="J66" s="20"/>
      <c r="M66" s="18"/>
      <c r="N66" s="308"/>
      <c r="O66" s="308"/>
      <c r="P66" s="308"/>
      <c r="R66" s="18"/>
    </row>
    <row r="67" spans="1:18" ht="17.25" customHeight="1" thickTop="1" thickBot="1">
      <c r="A67" s="20"/>
      <c r="B67" s="1198"/>
      <c r="C67" s="603"/>
      <c r="D67" s="612"/>
      <c r="E67" s="611"/>
      <c r="F67" s="612"/>
      <c r="G67" s="613"/>
      <c r="H67" s="614"/>
      <c r="I67" s="615"/>
      <c r="J67" s="20"/>
      <c r="M67" s="18"/>
      <c r="N67" s="308"/>
      <c r="O67" s="308"/>
      <c r="P67" s="308"/>
      <c r="R67" s="18"/>
    </row>
    <row r="68" spans="1:18" ht="17.25" customHeight="1" thickTop="1" thickBot="1">
      <c r="A68" s="20"/>
      <c r="B68" s="1198"/>
      <c r="C68" s="603"/>
      <c r="D68" s="612"/>
      <c r="E68" s="611"/>
      <c r="F68" s="612"/>
      <c r="G68" s="613"/>
      <c r="H68" s="614"/>
      <c r="I68" s="615"/>
      <c r="J68" s="20"/>
      <c r="M68" s="18"/>
      <c r="N68" s="308"/>
      <c r="O68" s="308"/>
      <c r="P68" s="308"/>
      <c r="R68" s="18"/>
    </row>
    <row r="69" spans="1:18" ht="17.25" customHeight="1" thickTop="1" thickBot="1">
      <c r="A69" s="20"/>
      <c r="B69" s="1198"/>
      <c r="C69" s="604"/>
      <c r="D69" s="617"/>
      <c r="E69" s="616"/>
      <c r="F69" s="617"/>
      <c r="G69" s="618"/>
      <c r="H69" s="619"/>
      <c r="I69" s="620"/>
      <c r="J69" s="20"/>
      <c r="L69" s="458"/>
      <c r="M69" s="18"/>
      <c r="N69" s="308"/>
      <c r="O69" s="308"/>
      <c r="P69" s="308"/>
      <c r="R69" s="18"/>
    </row>
    <row r="70" spans="1:18" ht="17.25" customHeight="1" thickTop="1" thickBot="1">
      <c r="A70" s="20"/>
      <c r="B70" s="1198"/>
      <c r="C70" s="604"/>
      <c r="D70" s="617"/>
      <c r="E70" s="616"/>
      <c r="F70" s="617"/>
      <c r="G70" s="618"/>
      <c r="H70" s="619"/>
      <c r="I70" s="620"/>
      <c r="J70" s="20"/>
      <c r="L70" s="458"/>
      <c r="M70" s="18"/>
      <c r="N70" s="308"/>
      <c r="O70" s="308"/>
      <c r="P70" s="308"/>
      <c r="R70" s="18"/>
    </row>
    <row r="71" spans="1:18" ht="17.25" customHeight="1" thickTop="1" thickBot="1">
      <c r="A71" s="20"/>
      <c r="B71" s="1198"/>
      <c r="C71" s="604"/>
      <c r="D71" s="617"/>
      <c r="E71" s="616"/>
      <c r="F71" s="617"/>
      <c r="G71" s="618"/>
      <c r="H71" s="619"/>
      <c r="I71" s="620"/>
      <c r="J71" s="20"/>
      <c r="L71" s="458"/>
      <c r="M71" s="18"/>
      <c r="N71" s="308"/>
      <c r="O71" s="308"/>
      <c r="P71" s="308"/>
      <c r="R71" s="18"/>
    </row>
    <row r="72" spans="1:18" ht="17.25" customHeight="1" thickTop="1" thickBot="1">
      <c r="A72" s="20"/>
      <c r="B72" s="1198"/>
      <c r="C72" s="604"/>
      <c r="D72" s="617"/>
      <c r="E72" s="616"/>
      <c r="F72" s="617"/>
      <c r="G72" s="618"/>
      <c r="H72" s="619"/>
      <c r="I72" s="620"/>
      <c r="J72" s="20"/>
      <c r="L72" s="458"/>
      <c r="M72" s="18"/>
      <c r="N72" s="308"/>
      <c r="O72" s="308"/>
      <c r="P72" s="308"/>
      <c r="R72" s="18"/>
    </row>
    <row r="73" spans="1:18" ht="17.25" customHeight="1" thickTop="1" thickBot="1">
      <c r="A73" s="20"/>
      <c r="B73" s="1198"/>
      <c r="C73" s="604"/>
      <c r="D73" s="617"/>
      <c r="E73" s="616"/>
      <c r="F73" s="617"/>
      <c r="G73" s="618"/>
      <c r="H73" s="619"/>
      <c r="I73" s="620"/>
      <c r="J73" s="20"/>
      <c r="L73" s="458"/>
      <c r="M73" s="18"/>
      <c r="N73" s="308"/>
      <c r="O73" s="308"/>
      <c r="P73" s="308"/>
      <c r="R73" s="18"/>
    </row>
    <row r="74" spans="1:18" ht="16.5" customHeight="1" thickTop="1" thickBot="1">
      <c r="A74" s="20"/>
      <c r="B74" s="1198"/>
      <c r="C74" s="604"/>
      <c r="D74" s="617"/>
      <c r="E74" s="616"/>
      <c r="F74" s="617"/>
      <c r="G74" s="618"/>
      <c r="H74" s="619"/>
      <c r="I74" s="620"/>
      <c r="J74" s="20"/>
      <c r="L74" s="458"/>
      <c r="M74" s="18"/>
      <c r="N74" s="308"/>
      <c r="O74" s="308"/>
      <c r="P74" s="308"/>
      <c r="R74" s="18"/>
    </row>
    <row r="75" spans="1:18" ht="16.5" customHeight="1" thickTop="1" thickBot="1">
      <c r="A75" s="20"/>
      <c r="B75" s="1198"/>
      <c r="C75" s="604"/>
      <c r="D75" s="617"/>
      <c r="E75" s="616"/>
      <c r="F75" s="617"/>
      <c r="G75" s="618"/>
      <c r="H75" s="619"/>
      <c r="I75" s="620"/>
      <c r="J75" s="20"/>
      <c r="L75" s="458"/>
      <c r="M75" s="18"/>
      <c r="N75" s="308"/>
      <c r="O75" s="308"/>
      <c r="P75" s="308"/>
      <c r="R75" s="18"/>
    </row>
    <row r="76" spans="1:18" ht="16.5" customHeight="1" thickTop="1" thickBot="1">
      <c r="A76" s="20"/>
      <c r="B76" s="1198"/>
      <c r="C76" s="604"/>
      <c r="D76" s="617"/>
      <c r="E76" s="616"/>
      <c r="F76" s="617"/>
      <c r="G76" s="618"/>
      <c r="H76" s="619"/>
      <c r="I76" s="620"/>
      <c r="J76" s="20"/>
      <c r="L76" s="458"/>
      <c r="M76" s="18"/>
      <c r="N76" s="308"/>
      <c r="O76" s="308"/>
      <c r="P76" s="308"/>
      <c r="R76" s="18"/>
    </row>
    <row r="77" spans="1:18" ht="16.5" customHeight="1" thickTop="1" thickBot="1">
      <c r="A77" s="20"/>
      <c r="B77" s="1198"/>
      <c r="C77" s="604"/>
      <c r="D77" s="617"/>
      <c r="E77" s="616"/>
      <c r="F77" s="617"/>
      <c r="G77" s="618"/>
      <c r="H77" s="619"/>
      <c r="I77" s="620"/>
      <c r="J77" s="20"/>
      <c r="L77" s="458"/>
      <c r="M77" s="18"/>
      <c r="N77" s="308"/>
      <c r="O77" s="308"/>
      <c r="P77" s="308"/>
      <c r="R77" s="18"/>
    </row>
    <row r="78" spans="1:18" ht="16.5" customHeight="1" thickTop="1" thickBot="1">
      <c r="A78" s="20"/>
      <c r="B78" s="1198"/>
      <c r="C78" s="605"/>
      <c r="D78" s="622"/>
      <c r="E78" s="621"/>
      <c r="F78" s="622"/>
      <c r="G78" s="623"/>
      <c r="H78" s="624"/>
      <c r="I78" s="625"/>
      <c r="J78" s="20"/>
      <c r="M78" s="18"/>
      <c r="N78" s="308"/>
      <c r="O78" s="308"/>
      <c r="P78" s="308"/>
      <c r="R78" s="18"/>
    </row>
    <row r="79" spans="1:18" ht="17.25" customHeight="1" thickTop="1" thickBot="1">
      <c r="A79" s="20"/>
      <c r="B79" s="1198"/>
      <c r="C79" s="1192" t="s">
        <v>234</v>
      </c>
      <c r="D79" s="1193"/>
      <c r="E79" s="51" t="str">
        <f>IF(SUM(E64:E78)=0,"",SUM(E64:E78))</f>
        <v/>
      </c>
      <c r="F79" s="31"/>
      <c r="G79" s="302" t="s">
        <v>386</v>
      </c>
      <c r="H79" s="303" t="s">
        <v>386</v>
      </c>
      <c r="I79" s="32"/>
      <c r="J79" s="20"/>
      <c r="M79" s="301"/>
      <c r="N79" s="309"/>
      <c r="O79" s="18"/>
      <c r="P79" s="18"/>
      <c r="Q79" s="306"/>
      <c r="R79" s="307"/>
    </row>
    <row r="80" spans="1:18" ht="17.25" customHeight="1" thickTop="1" thickBot="1">
      <c r="A80" s="20"/>
      <c r="B80" s="1198" t="s">
        <v>207</v>
      </c>
      <c r="C80" s="626"/>
      <c r="D80" s="627"/>
      <c r="E80" s="628"/>
      <c r="F80" s="627"/>
      <c r="G80" s="629"/>
      <c r="H80" s="630"/>
      <c r="I80" s="631"/>
      <c r="J80" s="20"/>
      <c r="M80" s="18"/>
      <c r="N80" s="308"/>
      <c r="O80" s="308"/>
      <c r="P80" s="308"/>
      <c r="R80" s="18"/>
    </row>
    <row r="81" spans="1:18" ht="17.25" customHeight="1" thickTop="1" thickBot="1">
      <c r="A81" s="20"/>
      <c r="B81" s="1198"/>
      <c r="C81" s="603"/>
      <c r="D81" s="612"/>
      <c r="E81" s="611"/>
      <c r="F81" s="612"/>
      <c r="G81" s="613"/>
      <c r="H81" s="614"/>
      <c r="I81" s="615"/>
      <c r="J81" s="20"/>
      <c r="M81" s="18"/>
      <c r="N81" s="308"/>
      <c r="O81" s="308"/>
      <c r="P81" s="308"/>
      <c r="R81" s="18"/>
    </row>
    <row r="82" spans="1:18" ht="17.25" customHeight="1" thickTop="1" thickBot="1">
      <c r="A82" s="20"/>
      <c r="B82" s="1198"/>
      <c r="C82" s="603"/>
      <c r="D82" s="612"/>
      <c r="E82" s="611"/>
      <c r="F82" s="612"/>
      <c r="G82" s="613"/>
      <c r="H82" s="614"/>
      <c r="I82" s="615"/>
      <c r="J82" s="20"/>
      <c r="M82" s="18"/>
      <c r="N82" s="308"/>
      <c r="O82" s="308"/>
      <c r="P82" s="308"/>
      <c r="R82" s="18"/>
    </row>
    <row r="83" spans="1:18" ht="17.25" customHeight="1" thickTop="1" thickBot="1">
      <c r="A83" s="20"/>
      <c r="B83" s="1198"/>
      <c r="C83" s="603"/>
      <c r="D83" s="612"/>
      <c r="E83" s="611"/>
      <c r="F83" s="612"/>
      <c r="G83" s="613"/>
      <c r="H83" s="614"/>
      <c r="I83" s="615"/>
      <c r="J83" s="20"/>
      <c r="M83" s="18"/>
      <c r="N83" s="308"/>
      <c r="O83" s="308"/>
      <c r="P83" s="308"/>
      <c r="R83" s="18"/>
    </row>
    <row r="84" spans="1:18" ht="17.25" customHeight="1" thickTop="1" thickBot="1">
      <c r="A84" s="20"/>
      <c r="B84" s="1198"/>
      <c r="C84" s="603"/>
      <c r="D84" s="612"/>
      <c r="E84" s="611"/>
      <c r="F84" s="612"/>
      <c r="G84" s="613"/>
      <c r="H84" s="614"/>
      <c r="I84" s="615"/>
      <c r="J84" s="20"/>
      <c r="M84" s="18"/>
      <c r="N84" s="308"/>
      <c r="O84" s="308"/>
      <c r="P84" s="308"/>
      <c r="R84" s="18"/>
    </row>
    <row r="85" spans="1:18" ht="17.25" customHeight="1" thickTop="1" thickBot="1">
      <c r="A85" s="20"/>
      <c r="B85" s="1198"/>
      <c r="C85" s="604"/>
      <c r="D85" s="617"/>
      <c r="E85" s="616"/>
      <c r="F85" s="617"/>
      <c r="G85" s="618"/>
      <c r="H85" s="619"/>
      <c r="I85" s="620"/>
      <c r="J85" s="20"/>
      <c r="L85" s="458"/>
      <c r="M85" s="18"/>
      <c r="N85" s="308"/>
      <c r="O85" s="308"/>
      <c r="P85" s="308"/>
      <c r="R85" s="18"/>
    </row>
    <row r="86" spans="1:18" ht="17.25" customHeight="1" thickTop="1" thickBot="1">
      <c r="A86" s="20"/>
      <c r="B86" s="1198"/>
      <c r="C86" s="604"/>
      <c r="D86" s="617"/>
      <c r="E86" s="616"/>
      <c r="F86" s="617"/>
      <c r="G86" s="618"/>
      <c r="H86" s="619"/>
      <c r="I86" s="620"/>
      <c r="J86" s="20"/>
      <c r="L86" s="458"/>
      <c r="M86" s="18"/>
      <c r="N86" s="308"/>
      <c r="O86" s="308"/>
      <c r="P86" s="308"/>
      <c r="R86" s="18"/>
    </row>
    <row r="87" spans="1:18" ht="17.25" customHeight="1" thickTop="1" thickBot="1">
      <c r="A87" s="20"/>
      <c r="B87" s="1198"/>
      <c r="C87" s="604"/>
      <c r="D87" s="617"/>
      <c r="E87" s="616"/>
      <c r="F87" s="617"/>
      <c r="G87" s="618"/>
      <c r="H87" s="619"/>
      <c r="I87" s="620"/>
      <c r="J87" s="20"/>
      <c r="L87" s="458"/>
      <c r="M87" s="18"/>
      <c r="N87" s="308"/>
      <c r="O87" s="308"/>
      <c r="P87" s="308"/>
      <c r="R87" s="18"/>
    </row>
    <row r="88" spans="1:18" ht="17.25" customHeight="1" thickTop="1" thickBot="1">
      <c r="A88" s="20"/>
      <c r="B88" s="1198"/>
      <c r="C88" s="604"/>
      <c r="D88" s="617"/>
      <c r="E88" s="616"/>
      <c r="F88" s="617"/>
      <c r="G88" s="618"/>
      <c r="H88" s="619"/>
      <c r="I88" s="620"/>
      <c r="J88" s="20"/>
      <c r="L88" s="458"/>
      <c r="M88" s="18"/>
      <c r="N88" s="308"/>
      <c r="O88" s="308"/>
      <c r="P88" s="308"/>
      <c r="R88" s="18"/>
    </row>
    <row r="89" spans="1:18" ht="17.25" customHeight="1" thickTop="1" thickBot="1">
      <c r="A89" s="20"/>
      <c r="B89" s="1198"/>
      <c r="C89" s="604"/>
      <c r="D89" s="617"/>
      <c r="E89" s="616"/>
      <c r="F89" s="617"/>
      <c r="G89" s="618"/>
      <c r="H89" s="619"/>
      <c r="I89" s="620"/>
      <c r="J89" s="20"/>
      <c r="L89" s="458"/>
      <c r="M89" s="18"/>
      <c r="N89" s="308"/>
      <c r="O89" s="308"/>
      <c r="P89" s="308"/>
      <c r="R89" s="18"/>
    </row>
    <row r="90" spans="1:18" ht="16.5" customHeight="1" thickTop="1" thickBot="1">
      <c r="A90" s="20"/>
      <c r="B90" s="1198"/>
      <c r="C90" s="604"/>
      <c r="D90" s="617"/>
      <c r="E90" s="616"/>
      <c r="F90" s="617"/>
      <c r="G90" s="618"/>
      <c r="H90" s="619"/>
      <c r="I90" s="620"/>
      <c r="J90" s="20"/>
      <c r="L90" s="458"/>
      <c r="M90" s="18"/>
      <c r="N90" s="308"/>
      <c r="O90" s="308"/>
      <c r="P90" s="308"/>
      <c r="R90" s="18"/>
    </row>
    <row r="91" spans="1:18" ht="16.5" customHeight="1" thickTop="1" thickBot="1">
      <c r="A91" s="20"/>
      <c r="B91" s="1198"/>
      <c r="C91" s="604"/>
      <c r="D91" s="617"/>
      <c r="E91" s="616"/>
      <c r="F91" s="617"/>
      <c r="G91" s="618"/>
      <c r="H91" s="619"/>
      <c r="I91" s="620"/>
      <c r="J91" s="20"/>
      <c r="L91" s="458"/>
      <c r="M91" s="18"/>
      <c r="N91" s="308"/>
      <c r="O91" s="308"/>
      <c r="P91" s="308"/>
      <c r="R91" s="18"/>
    </row>
    <row r="92" spans="1:18" ht="16.5" customHeight="1" thickTop="1" thickBot="1">
      <c r="A92" s="20"/>
      <c r="B92" s="1198"/>
      <c r="C92" s="604"/>
      <c r="D92" s="617"/>
      <c r="E92" s="616"/>
      <c r="F92" s="617"/>
      <c r="G92" s="618"/>
      <c r="H92" s="619"/>
      <c r="I92" s="620"/>
      <c r="J92" s="20"/>
      <c r="L92" s="458"/>
      <c r="M92" s="18"/>
      <c r="N92" s="308"/>
      <c r="O92" s="308"/>
      <c r="P92" s="308"/>
      <c r="R92" s="18"/>
    </row>
    <row r="93" spans="1:18" ht="16.5" customHeight="1" thickTop="1" thickBot="1">
      <c r="A93" s="20"/>
      <c r="B93" s="1198"/>
      <c r="C93" s="604"/>
      <c r="D93" s="617"/>
      <c r="E93" s="616"/>
      <c r="F93" s="617"/>
      <c r="G93" s="618"/>
      <c r="H93" s="619"/>
      <c r="I93" s="620"/>
      <c r="J93" s="20"/>
      <c r="L93" s="458"/>
      <c r="M93" s="18"/>
      <c r="N93" s="308"/>
      <c r="O93" s="308"/>
      <c r="P93" s="308"/>
      <c r="R93" s="18"/>
    </row>
    <row r="94" spans="1:18" ht="16.5" customHeight="1" thickTop="1" thickBot="1">
      <c r="A94" s="20"/>
      <c r="B94" s="1198"/>
      <c r="C94" s="605"/>
      <c r="D94" s="622"/>
      <c r="E94" s="621"/>
      <c r="F94" s="622"/>
      <c r="G94" s="623"/>
      <c r="H94" s="624"/>
      <c r="I94" s="625"/>
      <c r="J94" s="20"/>
      <c r="M94" s="18"/>
      <c r="N94" s="308"/>
      <c r="O94" s="308"/>
      <c r="P94" s="308"/>
      <c r="R94" s="18"/>
    </row>
    <row r="95" spans="1:18" ht="17.25" customHeight="1" thickTop="1" thickBot="1">
      <c r="A95" s="20"/>
      <c r="B95" s="1198"/>
      <c r="C95" s="1192" t="s">
        <v>234</v>
      </c>
      <c r="D95" s="1193"/>
      <c r="E95" s="51" t="str">
        <f>IF(SUM(E80:E94)=0,"",SUM(E80:E94))</f>
        <v/>
      </c>
      <c r="F95" s="31"/>
      <c r="G95" s="302" t="s">
        <v>386</v>
      </c>
      <c r="H95" s="303" t="s">
        <v>386</v>
      </c>
      <c r="I95" s="32"/>
      <c r="J95" s="20"/>
      <c r="M95" s="301"/>
      <c r="N95" s="309"/>
      <c r="O95" s="18"/>
      <c r="P95" s="18"/>
      <c r="Q95" s="306"/>
      <c r="R95" s="307"/>
    </row>
    <row r="96" spans="1:18" ht="17.25" customHeight="1" thickTop="1" thickBot="1">
      <c r="A96" s="20"/>
      <c r="B96" s="1198" t="s">
        <v>208</v>
      </c>
      <c r="C96" s="626"/>
      <c r="D96" s="627"/>
      <c r="E96" s="628"/>
      <c r="F96" s="627"/>
      <c r="G96" s="638"/>
      <c r="H96" s="639"/>
      <c r="I96" s="631"/>
      <c r="J96" s="20"/>
      <c r="M96" s="18"/>
      <c r="N96" s="308"/>
      <c r="O96" s="308"/>
      <c r="P96" s="308"/>
      <c r="R96" s="18"/>
    </row>
    <row r="97" spans="1:18" ht="17.25" customHeight="1" thickTop="1" thickBot="1">
      <c r="A97" s="20"/>
      <c r="B97" s="1198"/>
      <c r="C97" s="603"/>
      <c r="D97" s="612"/>
      <c r="E97" s="611"/>
      <c r="F97" s="612"/>
      <c r="G97" s="640"/>
      <c r="H97" s="641"/>
      <c r="I97" s="615"/>
      <c r="J97" s="20"/>
      <c r="M97" s="18"/>
      <c r="N97" s="308"/>
      <c r="O97" s="308"/>
      <c r="P97" s="308"/>
      <c r="R97" s="18"/>
    </row>
    <row r="98" spans="1:18" ht="17.25" customHeight="1" thickTop="1" thickBot="1">
      <c r="A98" s="20"/>
      <c r="B98" s="1198"/>
      <c r="C98" s="603"/>
      <c r="D98" s="612"/>
      <c r="E98" s="611"/>
      <c r="F98" s="612"/>
      <c r="G98" s="640"/>
      <c r="H98" s="641"/>
      <c r="I98" s="615"/>
      <c r="J98" s="20"/>
      <c r="M98" s="18"/>
      <c r="N98" s="308"/>
      <c r="O98" s="308"/>
      <c r="P98" s="308"/>
      <c r="R98" s="18"/>
    </row>
    <row r="99" spans="1:18" ht="17.25" customHeight="1" thickTop="1" thickBot="1">
      <c r="A99" s="20"/>
      <c r="B99" s="1198"/>
      <c r="C99" s="603"/>
      <c r="D99" s="612"/>
      <c r="E99" s="611"/>
      <c r="F99" s="612"/>
      <c r="G99" s="640"/>
      <c r="H99" s="641"/>
      <c r="I99" s="615"/>
      <c r="J99" s="20"/>
      <c r="M99" s="18"/>
      <c r="N99" s="308"/>
      <c r="O99" s="308"/>
      <c r="P99" s="308"/>
      <c r="R99" s="18"/>
    </row>
    <row r="100" spans="1:18" ht="17.25" customHeight="1" thickTop="1" thickBot="1">
      <c r="A100" s="20"/>
      <c r="B100" s="1198"/>
      <c r="C100" s="603"/>
      <c r="D100" s="612"/>
      <c r="E100" s="611"/>
      <c r="F100" s="612"/>
      <c r="G100" s="640"/>
      <c r="H100" s="641"/>
      <c r="I100" s="615"/>
      <c r="J100" s="20"/>
      <c r="M100" s="18"/>
      <c r="N100" s="308"/>
      <c r="O100" s="308"/>
      <c r="P100" s="308"/>
      <c r="R100" s="18"/>
    </row>
    <row r="101" spans="1:18" ht="17.25" customHeight="1" thickTop="1" thickBot="1">
      <c r="A101" s="20"/>
      <c r="B101" s="1198"/>
      <c r="C101" s="604"/>
      <c r="D101" s="617"/>
      <c r="E101" s="616"/>
      <c r="F101" s="617"/>
      <c r="G101" s="642"/>
      <c r="H101" s="643"/>
      <c r="I101" s="620"/>
      <c r="J101" s="20"/>
      <c r="L101" s="458"/>
      <c r="M101" s="18"/>
      <c r="N101" s="308"/>
      <c r="O101" s="308"/>
      <c r="P101" s="308"/>
      <c r="R101" s="18"/>
    </row>
    <row r="102" spans="1:18" ht="17.25" customHeight="1" thickTop="1" thickBot="1">
      <c r="A102" s="20"/>
      <c r="B102" s="1198"/>
      <c r="C102" s="604"/>
      <c r="D102" s="617"/>
      <c r="E102" s="616"/>
      <c r="F102" s="617"/>
      <c r="G102" s="642"/>
      <c r="H102" s="643"/>
      <c r="I102" s="620"/>
      <c r="J102" s="20"/>
      <c r="L102" s="458"/>
      <c r="M102" s="18"/>
      <c r="N102" s="308"/>
      <c r="O102" s="308"/>
      <c r="P102" s="308"/>
      <c r="R102" s="18"/>
    </row>
    <row r="103" spans="1:18" ht="17.25" customHeight="1" thickTop="1" thickBot="1">
      <c r="A103" s="20"/>
      <c r="B103" s="1198"/>
      <c r="C103" s="604"/>
      <c r="D103" s="617"/>
      <c r="E103" s="616"/>
      <c r="F103" s="617"/>
      <c r="G103" s="642"/>
      <c r="H103" s="643"/>
      <c r="I103" s="620"/>
      <c r="J103" s="20"/>
      <c r="L103" s="458"/>
      <c r="M103" s="18"/>
      <c r="N103" s="308"/>
      <c r="O103" s="308"/>
      <c r="P103" s="308"/>
      <c r="R103" s="18"/>
    </row>
    <row r="104" spans="1:18" ht="17.25" customHeight="1" thickTop="1" thickBot="1">
      <c r="A104" s="20"/>
      <c r="B104" s="1198"/>
      <c r="C104" s="604"/>
      <c r="D104" s="617"/>
      <c r="E104" s="616"/>
      <c r="F104" s="617"/>
      <c r="G104" s="642"/>
      <c r="H104" s="643"/>
      <c r="I104" s="620"/>
      <c r="J104" s="20"/>
      <c r="L104" s="458"/>
      <c r="M104" s="18"/>
      <c r="N104" s="308"/>
      <c r="O104" s="308"/>
      <c r="P104" s="308"/>
      <c r="R104" s="18"/>
    </row>
    <row r="105" spans="1:18" ht="17.25" customHeight="1" thickTop="1" thickBot="1">
      <c r="A105" s="20"/>
      <c r="B105" s="1198"/>
      <c r="C105" s="604"/>
      <c r="D105" s="617"/>
      <c r="E105" s="616"/>
      <c r="F105" s="617"/>
      <c r="G105" s="642"/>
      <c r="H105" s="643"/>
      <c r="I105" s="620"/>
      <c r="J105" s="20"/>
      <c r="L105" s="458"/>
      <c r="M105" s="18"/>
      <c r="N105" s="308"/>
      <c r="O105" s="308"/>
      <c r="P105" s="308"/>
      <c r="R105" s="18"/>
    </row>
    <row r="106" spans="1:18" ht="16.5" customHeight="1" thickTop="1" thickBot="1">
      <c r="A106" s="20"/>
      <c r="B106" s="1198"/>
      <c r="C106" s="604"/>
      <c r="D106" s="617"/>
      <c r="E106" s="616"/>
      <c r="F106" s="617"/>
      <c r="G106" s="642"/>
      <c r="H106" s="643"/>
      <c r="I106" s="620"/>
      <c r="J106" s="20"/>
      <c r="L106" s="458"/>
      <c r="M106" s="18"/>
      <c r="N106" s="308"/>
      <c r="O106" s="308"/>
      <c r="P106" s="308"/>
      <c r="R106" s="18"/>
    </row>
    <row r="107" spans="1:18" ht="16.5" customHeight="1" thickTop="1" thickBot="1">
      <c r="A107" s="20"/>
      <c r="B107" s="1198"/>
      <c r="C107" s="604"/>
      <c r="D107" s="617"/>
      <c r="E107" s="616"/>
      <c r="F107" s="617"/>
      <c r="G107" s="642"/>
      <c r="H107" s="643"/>
      <c r="I107" s="620"/>
      <c r="J107" s="20"/>
      <c r="L107" s="458"/>
      <c r="M107" s="18"/>
      <c r="N107" s="308"/>
      <c r="O107" s="308"/>
      <c r="P107" s="308"/>
      <c r="R107" s="18"/>
    </row>
    <row r="108" spans="1:18" ht="16.5" customHeight="1" thickTop="1" thickBot="1">
      <c r="A108" s="20"/>
      <c r="B108" s="1198"/>
      <c r="C108" s="604"/>
      <c r="D108" s="617"/>
      <c r="E108" s="616"/>
      <c r="F108" s="617"/>
      <c r="G108" s="642"/>
      <c r="H108" s="643"/>
      <c r="I108" s="620"/>
      <c r="J108" s="20"/>
      <c r="L108" s="458"/>
      <c r="M108" s="18"/>
      <c r="N108" s="308"/>
      <c r="O108" s="308"/>
      <c r="P108" s="308"/>
      <c r="R108" s="18"/>
    </row>
    <row r="109" spans="1:18" ht="16.5" customHeight="1" thickTop="1" thickBot="1">
      <c r="A109" s="20"/>
      <c r="B109" s="1198"/>
      <c r="C109" s="604"/>
      <c r="D109" s="617"/>
      <c r="E109" s="616"/>
      <c r="F109" s="617"/>
      <c r="G109" s="642"/>
      <c r="H109" s="643"/>
      <c r="I109" s="620"/>
      <c r="J109" s="20"/>
      <c r="L109" s="458"/>
      <c r="M109" s="18"/>
      <c r="N109" s="308"/>
      <c r="O109" s="308"/>
      <c r="P109" s="308"/>
      <c r="R109" s="18"/>
    </row>
    <row r="110" spans="1:18" ht="16.5" customHeight="1" thickTop="1" thickBot="1">
      <c r="A110" s="20"/>
      <c r="B110" s="1198"/>
      <c r="C110" s="605"/>
      <c r="D110" s="622"/>
      <c r="E110" s="621"/>
      <c r="F110" s="622"/>
      <c r="G110" s="644"/>
      <c r="H110" s="645"/>
      <c r="I110" s="625"/>
      <c r="J110" s="20"/>
      <c r="M110" s="18"/>
      <c r="N110" s="308"/>
      <c r="O110" s="308"/>
      <c r="P110" s="308"/>
      <c r="R110" s="18"/>
    </row>
    <row r="111" spans="1:18" ht="17.25" customHeight="1" thickTop="1">
      <c r="A111" s="20"/>
      <c r="B111" s="1199"/>
      <c r="C111" s="1194" t="s">
        <v>234</v>
      </c>
      <c r="D111" s="1195"/>
      <c r="E111" s="52" t="str">
        <f>IF(SUM(E96:E110)=0,"",SUM(E96:E110))</f>
        <v/>
      </c>
      <c r="F111" s="33"/>
      <c r="G111" s="304" t="s">
        <v>386</v>
      </c>
      <c r="H111" s="305" t="s">
        <v>386</v>
      </c>
      <c r="I111" s="34"/>
      <c r="J111" s="20"/>
      <c r="M111" s="301"/>
      <c r="N111" s="309"/>
      <c r="O111" s="18"/>
      <c r="P111" s="18"/>
      <c r="Q111" s="306"/>
      <c r="R111" s="307"/>
    </row>
    <row r="112" spans="1:18" ht="4.5" customHeight="1">
      <c r="A112" s="20"/>
      <c r="B112" s="20"/>
      <c r="C112" s="20"/>
      <c r="D112" s="20"/>
      <c r="E112" s="20"/>
      <c r="F112" s="20"/>
      <c r="G112" s="20"/>
      <c r="H112" s="20"/>
      <c r="I112" s="20"/>
      <c r="J112" s="20"/>
      <c r="M112" s="18"/>
      <c r="N112" s="18"/>
      <c r="O112" s="18"/>
      <c r="P112" s="18"/>
    </row>
    <row r="113" spans="1:18" ht="10.5" customHeight="1">
      <c r="A113" s="20"/>
      <c r="B113" s="20"/>
      <c r="C113" s="20"/>
      <c r="D113" s="20"/>
      <c r="E113" s="20"/>
      <c r="F113" s="20"/>
      <c r="G113" s="20"/>
      <c r="H113" s="20"/>
      <c r="I113" s="20"/>
      <c r="J113" s="20"/>
      <c r="M113" s="18"/>
      <c r="N113" s="18"/>
      <c r="O113" s="18"/>
      <c r="P113" s="18"/>
    </row>
    <row r="114" spans="1:18" ht="21" customHeight="1">
      <c r="A114" s="20"/>
      <c r="B114" s="21" t="s">
        <v>388</v>
      </c>
      <c r="C114" s="20"/>
      <c r="D114" s="20"/>
      <c r="E114" s="20"/>
      <c r="F114" s="20"/>
      <c r="G114" s="1183" t="s">
        <v>175</v>
      </c>
      <c r="H114" s="1184"/>
      <c r="I114" s="297" t="str">
        <f>IF(ISBLANK(期首設定!$D$13),"",期首設定!$D$13)</f>
        <v>サンプル</v>
      </c>
      <c r="J114" s="20"/>
      <c r="M114" s="18"/>
      <c r="N114" s="18"/>
      <c r="O114" s="18"/>
      <c r="P114" s="18"/>
    </row>
    <row r="115" spans="1:18" ht="7.5" customHeight="1">
      <c r="A115" s="20"/>
      <c r="B115" s="20"/>
      <c r="C115" s="20"/>
      <c r="D115" s="20"/>
      <c r="E115" s="20"/>
      <c r="F115" s="20"/>
      <c r="G115" s="20"/>
      <c r="H115" s="20"/>
      <c r="I115" s="20"/>
      <c r="J115" s="20"/>
      <c r="M115" s="18"/>
      <c r="N115" s="18"/>
      <c r="O115" s="18"/>
      <c r="P115" s="18"/>
    </row>
    <row r="116" spans="1:18" ht="10.5" customHeight="1">
      <c r="A116" s="20"/>
      <c r="B116" s="1185" t="s">
        <v>236</v>
      </c>
      <c r="C116" s="1187" t="s">
        <v>225</v>
      </c>
      <c r="D116" s="1176" t="s">
        <v>392</v>
      </c>
      <c r="E116" s="1176" t="s">
        <v>212</v>
      </c>
      <c r="F116" s="1176" t="s">
        <v>233</v>
      </c>
      <c r="G116" s="1178" t="s">
        <v>229</v>
      </c>
      <c r="H116" s="1179"/>
      <c r="I116" s="1180" t="s">
        <v>232</v>
      </c>
      <c r="J116" s="20"/>
      <c r="L116" s="1182"/>
      <c r="M116" s="1174"/>
      <c r="N116" s="1174"/>
      <c r="O116" s="1174"/>
      <c r="P116" s="1174"/>
      <c r="Q116" s="1175"/>
      <c r="R116" s="1174"/>
    </row>
    <row r="117" spans="1:18" ht="10.5" customHeight="1" thickBot="1">
      <c r="A117" s="20"/>
      <c r="B117" s="1186"/>
      <c r="C117" s="1188"/>
      <c r="D117" s="1177"/>
      <c r="E117" s="1177"/>
      <c r="F117" s="1177"/>
      <c r="G117" s="298" t="s">
        <v>390</v>
      </c>
      <c r="H117" s="298" t="s">
        <v>391</v>
      </c>
      <c r="I117" s="1181"/>
      <c r="J117" s="20"/>
      <c r="L117" s="1182"/>
      <c r="M117" s="1174"/>
      <c r="N117" s="1174"/>
      <c r="O117" s="1174"/>
      <c r="P117" s="1174"/>
      <c r="Q117" s="1175"/>
      <c r="R117" s="1174"/>
    </row>
    <row r="118" spans="1:18" ht="17.25" customHeight="1" thickTop="1">
      <c r="A118" s="20"/>
      <c r="B118" s="1196" t="s">
        <v>237</v>
      </c>
      <c r="C118" s="626"/>
      <c r="D118" s="627"/>
      <c r="E118" s="628"/>
      <c r="F118" s="627"/>
      <c r="G118" s="629"/>
      <c r="H118" s="630"/>
      <c r="I118" s="631"/>
      <c r="J118" s="20"/>
      <c r="M118" s="18"/>
      <c r="N118" s="308"/>
      <c r="O118" s="308"/>
      <c r="P118" s="308"/>
      <c r="R118" s="18"/>
    </row>
    <row r="119" spans="1:18" ht="17.25" customHeight="1">
      <c r="A119" s="20"/>
      <c r="B119" s="1190"/>
      <c r="C119" s="603"/>
      <c r="D119" s="612"/>
      <c r="E119" s="611"/>
      <c r="F119" s="612"/>
      <c r="G119" s="613"/>
      <c r="H119" s="614"/>
      <c r="I119" s="615"/>
      <c r="J119" s="20"/>
      <c r="M119" s="18"/>
      <c r="N119" s="308"/>
      <c r="O119" s="308"/>
      <c r="P119" s="308"/>
      <c r="R119" s="18"/>
    </row>
    <row r="120" spans="1:18" ht="17.25" customHeight="1">
      <c r="A120" s="20"/>
      <c r="B120" s="1190"/>
      <c r="C120" s="603"/>
      <c r="D120" s="612"/>
      <c r="E120" s="611"/>
      <c r="F120" s="612"/>
      <c r="G120" s="613"/>
      <c r="H120" s="614"/>
      <c r="I120" s="615"/>
      <c r="J120" s="20"/>
      <c r="M120" s="18"/>
      <c r="N120" s="308"/>
      <c r="O120" s="308"/>
      <c r="P120" s="308"/>
      <c r="R120" s="18"/>
    </row>
    <row r="121" spans="1:18" ht="17.25" customHeight="1">
      <c r="A121" s="20"/>
      <c r="B121" s="1190"/>
      <c r="C121" s="603"/>
      <c r="D121" s="612"/>
      <c r="E121" s="611"/>
      <c r="F121" s="612"/>
      <c r="G121" s="613"/>
      <c r="H121" s="614"/>
      <c r="I121" s="615"/>
      <c r="J121" s="20"/>
      <c r="M121" s="18"/>
      <c r="N121" s="308"/>
      <c r="O121" s="308"/>
      <c r="P121" s="308"/>
      <c r="R121" s="18"/>
    </row>
    <row r="122" spans="1:18" ht="17.25" customHeight="1">
      <c r="A122" s="20"/>
      <c r="B122" s="1190"/>
      <c r="C122" s="603"/>
      <c r="D122" s="612"/>
      <c r="E122" s="611"/>
      <c r="F122" s="612"/>
      <c r="G122" s="613"/>
      <c r="H122" s="614"/>
      <c r="I122" s="615"/>
      <c r="J122" s="20"/>
      <c r="M122" s="18"/>
      <c r="N122" s="308"/>
      <c r="O122" s="308"/>
      <c r="P122" s="308"/>
      <c r="R122" s="18"/>
    </row>
    <row r="123" spans="1:18" ht="17.25" customHeight="1">
      <c r="A123" s="20"/>
      <c r="B123" s="1190"/>
      <c r="C123" s="604"/>
      <c r="D123" s="617"/>
      <c r="E123" s="616"/>
      <c r="F123" s="617"/>
      <c r="G123" s="618"/>
      <c r="H123" s="619"/>
      <c r="I123" s="620"/>
      <c r="J123" s="20"/>
      <c r="L123" s="458"/>
      <c r="M123" s="18"/>
      <c r="N123" s="308"/>
      <c r="O123" s="308"/>
      <c r="P123" s="308"/>
      <c r="R123" s="18"/>
    </row>
    <row r="124" spans="1:18" ht="17.25" customHeight="1">
      <c r="A124" s="20"/>
      <c r="B124" s="1190"/>
      <c r="C124" s="604"/>
      <c r="D124" s="617"/>
      <c r="E124" s="616"/>
      <c r="F124" s="617"/>
      <c r="G124" s="618"/>
      <c r="H124" s="619"/>
      <c r="I124" s="620"/>
      <c r="J124" s="20"/>
      <c r="L124" s="458"/>
      <c r="M124" s="18"/>
      <c r="N124" s="308"/>
      <c r="O124" s="308"/>
      <c r="P124" s="308"/>
      <c r="R124" s="18"/>
    </row>
    <row r="125" spans="1:18" ht="17.25" customHeight="1">
      <c r="A125" s="20"/>
      <c r="B125" s="1190"/>
      <c r="C125" s="604"/>
      <c r="D125" s="617"/>
      <c r="E125" s="616"/>
      <c r="F125" s="617"/>
      <c r="G125" s="618"/>
      <c r="H125" s="619"/>
      <c r="I125" s="620"/>
      <c r="J125" s="20"/>
      <c r="L125" s="458"/>
      <c r="M125" s="18"/>
      <c r="N125" s="308"/>
      <c r="O125" s="308"/>
      <c r="P125" s="308"/>
      <c r="R125" s="18"/>
    </row>
    <row r="126" spans="1:18" ht="17.25" customHeight="1">
      <c r="A126" s="20"/>
      <c r="B126" s="1190"/>
      <c r="C126" s="604"/>
      <c r="D126" s="617"/>
      <c r="E126" s="616"/>
      <c r="F126" s="617"/>
      <c r="G126" s="618"/>
      <c r="H126" s="619"/>
      <c r="I126" s="620"/>
      <c r="J126" s="20"/>
      <c r="L126" s="458"/>
      <c r="M126" s="18"/>
      <c r="N126" s="308"/>
      <c r="O126" s="308"/>
      <c r="P126" s="308"/>
      <c r="R126" s="18"/>
    </row>
    <row r="127" spans="1:18" ht="17.25" customHeight="1">
      <c r="A127" s="20"/>
      <c r="B127" s="1190"/>
      <c r="C127" s="604"/>
      <c r="D127" s="617"/>
      <c r="E127" s="616"/>
      <c r="F127" s="617"/>
      <c r="G127" s="618"/>
      <c r="H127" s="619"/>
      <c r="I127" s="620"/>
      <c r="J127" s="20"/>
      <c r="L127" s="458"/>
      <c r="M127" s="18"/>
      <c r="N127" s="308"/>
      <c r="O127" s="308"/>
      <c r="P127" s="308"/>
      <c r="R127" s="18"/>
    </row>
    <row r="128" spans="1:18" ht="16.5" customHeight="1">
      <c r="A128" s="20"/>
      <c r="B128" s="1190"/>
      <c r="C128" s="604"/>
      <c r="D128" s="617"/>
      <c r="E128" s="616"/>
      <c r="F128" s="617"/>
      <c r="G128" s="618"/>
      <c r="H128" s="619"/>
      <c r="I128" s="620"/>
      <c r="J128" s="20"/>
      <c r="L128" s="458"/>
      <c r="M128" s="18"/>
      <c r="N128" s="308"/>
      <c r="O128" s="308"/>
      <c r="P128" s="308"/>
      <c r="R128" s="18"/>
    </row>
    <row r="129" spans="1:18" ht="16.5" customHeight="1">
      <c r="A129" s="20"/>
      <c r="B129" s="1190"/>
      <c r="C129" s="604"/>
      <c r="D129" s="617"/>
      <c r="E129" s="616"/>
      <c r="F129" s="617"/>
      <c r="G129" s="618"/>
      <c r="H129" s="619"/>
      <c r="I129" s="620"/>
      <c r="J129" s="20"/>
      <c r="L129" s="458"/>
      <c r="M129" s="18"/>
      <c r="N129" s="308"/>
      <c r="O129" s="308"/>
      <c r="P129" s="308"/>
      <c r="R129" s="18"/>
    </row>
    <row r="130" spans="1:18" ht="16.5" customHeight="1">
      <c r="A130" s="20"/>
      <c r="B130" s="1190"/>
      <c r="C130" s="604"/>
      <c r="D130" s="617"/>
      <c r="E130" s="616"/>
      <c r="F130" s="617"/>
      <c r="G130" s="618"/>
      <c r="H130" s="619"/>
      <c r="I130" s="620"/>
      <c r="J130" s="20"/>
      <c r="L130" s="458"/>
      <c r="M130" s="18"/>
      <c r="N130" s="308"/>
      <c r="O130" s="308"/>
      <c r="P130" s="308"/>
      <c r="R130" s="18"/>
    </row>
    <row r="131" spans="1:18" ht="16.5" customHeight="1">
      <c r="A131" s="20"/>
      <c r="B131" s="1190"/>
      <c r="C131" s="604"/>
      <c r="D131" s="617"/>
      <c r="E131" s="616"/>
      <c r="F131" s="617"/>
      <c r="G131" s="618"/>
      <c r="H131" s="619"/>
      <c r="I131" s="620"/>
      <c r="J131" s="20"/>
      <c r="L131" s="458"/>
      <c r="M131" s="18"/>
      <c r="N131" s="308"/>
      <c r="O131" s="308"/>
      <c r="P131" s="308"/>
      <c r="R131" s="18"/>
    </row>
    <row r="132" spans="1:18" ht="16.5" customHeight="1">
      <c r="A132" s="20"/>
      <c r="B132" s="1190"/>
      <c r="C132" s="605"/>
      <c r="D132" s="622"/>
      <c r="E132" s="621"/>
      <c r="F132" s="622"/>
      <c r="G132" s="623"/>
      <c r="H132" s="624"/>
      <c r="I132" s="625"/>
      <c r="J132" s="20"/>
      <c r="M132" s="18"/>
      <c r="N132" s="308"/>
      <c r="O132" s="308"/>
      <c r="P132" s="308"/>
      <c r="R132" s="18"/>
    </row>
    <row r="133" spans="1:18" ht="17.25" customHeight="1" thickBot="1">
      <c r="A133" s="20"/>
      <c r="B133" s="1197"/>
      <c r="C133" s="1192" t="s">
        <v>234</v>
      </c>
      <c r="D133" s="1193"/>
      <c r="E133" s="51" t="str">
        <f>IF(SUM(E118:E132)=0,"",SUM(E118:E132))</f>
        <v/>
      </c>
      <c r="F133" s="31"/>
      <c r="G133" s="302" t="s">
        <v>386</v>
      </c>
      <c r="H133" s="303" t="s">
        <v>386</v>
      </c>
      <c r="I133" s="32"/>
      <c r="J133" s="20"/>
      <c r="M133" s="301"/>
      <c r="N133" s="309"/>
      <c r="O133" s="18"/>
      <c r="P133" s="18"/>
      <c r="Q133" s="306"/>
      <c r="R133" s="307"/>
    </row>
    <row r="134" spans="1:18" ht="17.25" customHeight="1" thickTop="1">
      <c r="A134" s="20"/>
      <c r="B134" s="1196" t="s">
        <v>210</v>
      </c>
      <c r="C134" s="626"/>
      <c r="D134" s="627"/>
      <c r="E134" s="628"/>
      <c r="F134" s="627"/>
      <c r="G134" s="629"/>
      <c r="H134" s="630"/>
      <c r="I134" s="631"/>
      <c r="J134" s="20"/>
      <c r="M134" s="18"/>
      <c r="N134" s="308"/>
      <c r="O134" s="308"/>
      <c r="P134" s="308"/>
      <c r="R134" s="18"/>
    </row>
    <row r="135" spans="1:18" ht="17.25" customHeight="1">
      <c r="A135" s="20"/>
      <c r="B135" s="1190"/>
      <c r="C135" s="603"/>
      <c r="D135" s="612"/>
      <c r="E135" s="611"/>
      <c r="F135" s="612"/>
      <c r="G135" s="613"/>
      <c r="H135" s="614"/>
      <c r="I135" s="615"/>
      <c r="J135" s="20"/>
      <c r="M135" s="18"/>
      <c r="N135" s="308"/>
      <c r="O135" s="308"/>
      <c r="P135" s="308"/>
      <c r="R135" s="18"/>
    </row>
    <row r="136" spans="1:18" ht="17.25" customHeight="1">
      <c r="A136" s="20"/>
      <c r="B136" s="1190"/>
      <c r="C136" s="603"/>
      <c r="D136" s="612"/>
      <c r="E136" s="611"/>
      <c r="F136" s="612"/>
      <c r="G136" s="613"/>
      <c r="H136" s="614"/>
      <c r="I136" s="615"/>
      <c r="J136" s="20"/>
      <c r="M136" s="18"/>
      <c r="N136" s="308"/>
      <c r="O136" s="308"/>
      <c r="P136" s="308"/>
      <c r="R136" s="18"/>
    </row>
    <row r="137" spans="1:18" ht="17.25" customHeight="1">
      <c r="A137" s="20"/>
      <c r="B137" s="1190"/>
      <c r="C137" s="603"/>
      <c r="D137" s="612"/>
      <c r="E137" s="611"/>
      <c r="F137" s="612"/>
      <c r="G137" s="613"/>
      <c r="H137" s="614"/>
      <c r="I137" s="615"/>
      <c r="J137" s="20"/>
      <c r="M137" s="18"/>
      <c r="N137" s="308"/>
      <c r="O137" s="308"/>
      <c r="P137" s="308"/>
      <c r="R137" s="18"/>
    </row>
    <row r="138" spans="1:18" ht="17.25" customHeight="1">
      <c r="A138" s="20"/>
      <c r="B138" s="1190"/>
      <c r="C138" s="603"/>
      <c r="D138" s="612"/>
      <c r="E138" s="611"/>
      <c r="F138" s="612"/>
      <c r="G138" s="613"/>
      <c r="H138" s="614"/>
      <c r="I138" s="615"/>
      <c r="J138" s="20"/>
      <c r="M138" s="18"/>
      <c r="N138" s="308"/>
      <c r="O138" s="308"/>
      <c r="P138" s="308"/>
      <c r="R138" s="18"/>
    </row>
    <row r="139" spans="1:18" ht="17.25" customHeight="1">
      <c r="A139" s="20"/>
      <c r="B139" s="1190"/>
      <c r="C139" s="604"/>
      <c r="D139" s="617"/>
      <c r="E139" s="616"/>
      <c r="F139" s="617"/>
      <c r="G139" s="618"/>
      <c r="H139" s="619"/>
      <c r="I139" s="620"/>
      <c r="J139" s="20"/>
      <c r="L139" s="458"/>
      <c r="M139" s="18"/>
      <c r="N139" s="308"/>
      <c r="O139" s="308"/>
      <c r="P139" s="308"/>
      <c r="R139" s="18"/>
    </row>
    <row r="140" spans="1:18" ht="17.25" customHeight="1">
      <c r="A140" s="20"/>
      <c r="B140" s="1190"/>
      <c r="C140" s="604"/>
      <c r="D140" s="617"/>
      <c r="E140" s="616"/>
      <c r="F140" s="617"/>
      <c r="G140" s="618"/>
      <c r="H140" s="619"/>
      <c r="I140" s="620"/>
      <c r="J140" s="20"/>
      <c r="L140" s="458"/>
      <c r="M140" s="18"/>
      <c r="N140" s="308"/>
      <c r="O140" s="308"/>
      <c r="P140" s="308"/>
      <c r="R140" s="18"/>
    </row>
    <row r="141" spans="1:18" ht="17.25" customHeight="1">
      <c r="A141" s="20"/>
      <c r="B141" s="1190"/>
      <c r="C141" s="604"/>
      <c r="D141" s="617"/>
      <c r="E141" s="616"/>
      <c r="F141" s="617"/>
      <c r="G141" s="618"/>
      <c r="H141" s="619"/>
      <c r="I141" s="620"/>
      <c r="J141" s="20"/>
      <c r="L141" s="458"/>
      <c r="M141" s="18"/>
      <c r="N141" s="308"/>
      <c r="O141" s="308"/>
      <c r="P141" s="308"/>
      <c r="R141" s="18"/>
    </row>
    <row r="142" spans="1:18" ht="17.25" customHeight="1">
      <c r="A142" s="20"/>
      <c r="B142" s="1190"/>
      <c r="C142" s="604"/>
      <c r="D142" s="617"/>
      <c r="E142" s="616"/>
      <c r="F142" s="617"/>
      <c r="G142" s="618"/>
      <c r="H142" s="619"/>
      <c r="I142" s="620"/>
      <c r="J142" s="20"/>
      <c r="L142" s="458"/>
      <c r="M142" s="18"/>
      <c r="N142" s="308"/>
      <c r="O142" s="308"/>
      <c r="P142" s="308"/>
      <c r="R142" s="18"/>
    </row>
    <row r="143" spans="1:18" ht="17.25" customHeight="1">
      <c r="A143" s="20"/>
      <c r="B143" s="1190"/>
      <c r="C143" s="604"/>
      <c r="D143" s="617"/>
      <c r="E143" s="616"/>
      <c r="F143" s="617"/>
      <c r="G143" s="618"/>
      <c r="H143" s="619"/>
      <c r="I143" s="620"/>
      <c r="J143" s="20"/>
      <c r="L143" s="458"/>
      <c r="M143" s="18"/>
      <c r="N143" s="308"/>
      <c r="O143" s="308"/>
      <c r="P143" s="308"/>
      <c r="R143" s="18"/>
    </row>
    <row r="144" spans="1:18" ht="16.5" customHeight="1">
      <c r="A144" s="20"/>
      <c r="B144" s="1190"/>
      <c r="C144" s="604"/>
      <c r="D144" s="617"/>
      <c r="E144" s="616"/>
      <c r="F144" s="617"/>
      <c r="G144" s="618"/>
      <c r="H144" s="619"/>
      <c r="I144" s="620"/>
      <c r="J144" s="20"/>
      <c r="L144" s="458"/>
      <c r="M144" s="18"/>
      <c r="N144" s="308"/>
      <c r="O144" s="308"/>
      <c r="P144" s="308"/>
      <c r="R144" s="18"/>
    </row>
    <row r="145" spans="1:18" ht="16.5" customHeight="1">
      <c r="A145" s="20"/>
      <c r="B145" s="1190"/>
      <c r="C145" s="604"/>
      <c r="D145" s="617"/>
      <c r="E145" s="616"/>
      <c r="F145" s="617"/>
      <c r="G145" s="618"/>
      <c r="H145" s="619"/>
      <c r="I145" s="620"/>
      <c r="J145" s="20"/>
      <c r="L145" s="458"/>
      <c r="M145" s="18"/>
      <c r="N145" s="308"/>
      <c r="O145" s="308"/>
      <c r="P145" s="308"/>
      <c r="R145" s="18"/>
    </row>
    <row r="146" spans="1:18" ht="16.5" customHeight="1">
      <c r="A146" s="20"/>
      <c r="B146" s="1190"/>
      <c r="C146" s="604"/>
      <c r="D146" s="617"/>
      <c r="E146" s="616"/>
      <c r="F146" s="617"/>
      <c r="G146" s="618"/>
      <c r="H146" s="619"/>
      <c r="I146" s="620"/>
      <c r="J146" s="20"/>
      <c r="L146" s="458"/>
      <c r="M146" s="18"/>
      <c r="N146" s="308"/>
      <c r="O146" s="308"/>
      <c r="P146" s="308"/>
      <c r="R146" s="18"/>
    </row>
    <row r="147" spans="1:18" ht="16.5" customHeight="1">
      <c r="A147" s="20"/>
      <c r="B147" s="1190"/>
      <c r="C147" s="604"/>
      <c r="D147" s="617"/>
      <c r="E147" s="616"/>
      <c r="F147" s="617"/>
      <c r="G147" s="618"/>
      <c r="H147" s="619"/>
      <c r="I147" s="620"/>
      <c r="J147" s="20"/>
      <c r="L147" s="458"/>
      <c r="M147" s="18"/>
      <c r="N147" s="308"/>
      <c r="O147" s="308"/>
      <c r="P147" s="308"/>
      <c r="R147" s="18"/>
    </row>
    <row r="148" spans="1:18" ht="16.5" customHeight="1">
      <c r="A148" s="20"/>
      <c r="B148" s="1190"/>
      <c r="C148" s="605"/>
      <c r="D148" s="622"/>
      <c r="E148" s="621"/>
      <c r="F148" s="622"/>
      <c r="G148" s="623"/>
      <c r="H148" s="624"/>
      <c r="I148" s="625"/>
      <c r="J148" s="20"/>
      <c r="M148" s="18"/>
      <c r="N148" s="308"/>
      <c r="O148" s="308"/>
      <c r="P148" s="308"/>
      <c r="R148" s="18"/>
    </row>
    <row r="149" spans="1:18" ht="17.25" customHeight="1" thickBot="1">
      <c r="A149" s="20"/>
      <c r="B149" s="1197"/>
      <c r="C149" s="1192" t="s">
        <v>234</v>
      </c>
      <c r="D149" s="1193"/>
      <c r="E149" s="51" t="str">
        <f>IF(SUM(E134:E148)=0,"",SUM(E134:E148))</f>
        <v/>
      </c>
      <c r="F149" s="31"/>
      <c r="G149" s="302" t="s">
        <v>386</v>
      </c>
      <c r="H149" s="303" t="s">
        <v>386</v>
      </c>
      <c r="I149" s="32"/>
      <c r="J149" s="20"/>
      <c r="M149" s="301"/>
      <c r="N149" s="310"/>
      <c r="O149" s="18"/>
      <c r="P149" s="18"/>
      <c r="Q149" s="306"/>
      <c r="R149" s="307"/>
    </row>
    <row r="150" spans="1:18" ht="17.25" customHeight="1" thickTop="1">
      <c r="A150" s="20"/>
      <c r="B150" s="1196" t="s">
        <v>211</v>
      </c>
      <c r="C150" s="626"/>
      <c r="D150" s="627"/>
      <c r="E150" s="628"/>
      <c r="F150" s="627"/>
      <c r="G150" s="629"/>
      <c r="H150" s="630"/>
      <c r="I150" s="631"/>
      <c r="J150" s="20"/>
      <c r="M150" s="18"/>
      <c r="N150" s="308"/>
      <c r="O150" s="308"/>
      <c r="P150" s="308"/>
      <c r="R150" s="18"/>
    </row>
    <row r="151" spans="1:18" ht="17.25" customHeight="1">
      <c r="A151" s="20"/>
      <c r="B151" s="1190"/>
      <c r="C151" s="603"/>
      <c r="D151" s="612"/>
      <c r="E151" s="611"/>
      <c r="F151" s="612"/>
      <c r="G151" s="613"/>
      <c r="H151" s="614"/>
      <c r="I151" s="615"/>
      <c r="J151" s="20"/>
      <c r="M151" s="18"/>
      <c r="N151" s="308"/>
      <c r="O151" s="308"/>
      <c r="P151" s="308"/>
      <c r="R151" s="18"/>
    </row>
    <row r="152" spans="1:18" ht="17.25" customHeight="1">
      <c r="A152" s="20"/>
      <c r="B152" s="1190"/>
      <c r="C152" s="603"/>
      <c r="D152" s="612"/>
      <c r="E152" s="611"/>
      <c r="F152" s="612"/>
      <c r="G152" s="613"/>
      <c r="H152" s="614"/>
      <c r="I152" s="615"/>
      <c r="J152" s="20"/>
      <c r="M152" s="18"/>
      <c r="N152" s="308"/>
      <c r="O152" s="308"/>
      <c r="P152" s="308"/>
      <c r="R152" s="18"/>
    </row>
    <row r="153" spans="1:18" ht="17.25" customHeight="1">
      <c r="A153" s="20"/>
      <c r="B153" s="1190"/>
      <c r="C153" s="603"/>
      <c r="D153" s="612"/>
      <c r="E153" s="611"/>
      <c r="F153" s="612"/>
      <c r="G153" s="613"/>
      <c r="H153" s="614"/>
      <c r="I153" s="615"/>
      <c r="J153" s="20"/>
      <c r="M153" s="18"/>
      <c r="N153" s="308"/>
      <c r="O153" s="308"/>
      <c r="P153" s="308"/>
      <c r="R153" s="18"/>
    </row>
    <row r="154" spans="1:18" ht="17.25" customHeight="1">
      <c r="A154" s="20"/>
      <c r="B154" s="1190"/>
      <c r="C154" s="603"/>
      <c r="D154" s="612"/>
      <c r="E154" s="611"/>
      <c r="F154" s="612"/>
      <c r="G154" s="613"/>
      <c r="H154" s="614"/>
      <c r="I154" s="615"/>
      <c r="J154" s="20"/>
      <c r="M154" s="18"/>
      <c r="N154" s="308"/>
      <c r="O154" s="308"/>
      <c r="P154" s="308"/>
      <c r="R154" s="18"/>
    </row>
    <row r="155" spans="1:18" ht="17.25" customHeight="1">
      <c r="A155" s="20"/>
      <c r="B155" s="1190"/>
      <c r="C155" s="604"/>
      <c r="D155" s="617"/>
      <c r="E155" s="616"/>
      <c r="F155" s="617"/>
      <c r="G155" s="618"/>
      <c r="H155" s="619"/>
      <c r="I155" s="620"/>
      <c r="J155" s="20"/>
      <c r="L155" s="458"/>
      <c r="M155" s="18"/>
      <c r="N155" s="308"/>
      <c r="O155" s="308"/>
      <c r="P155" s="308"/>
      <c r="R155" s="18"/>
    </row>
    <row r="156" spans="1:18" ht="17.25" customHeight="1">
      <c r="A156" s="20"/>
      <c r="B156" s="1190"/>
      <c r="C156" s="604"/>
      <c r="D156" s="617"/>
      <c r="E156" s="616"/>
      <c r="F156" s="617"/>
      <c r="G156" s="618"/>
      <c r="H156" s="619"/>
      <c r="I156" s="620"/>
      <c r="J156" s="20"/>
      <c r="L156" s="458"/>
      <c r="M156" s="18"/>
      <c r="N156" s="308"/>
      <c r="O156" s="308"/>
      <c r="P156" s="308"/>
      <c r="R156" s="18"/>
    </row>
    <row r="157" spans="1:18" ht="17.25" customHeight="1">
      <c r="A157" s="20"/>
      <c r="B157" s="1190"/>
      <c r="C157" s="604"/>
      <c r="D157" s="617"/>
      <c r="E157" s="616"/>
      <c r="F157" s="617"/>
      <c r="G157" s="618"/>
      <c r="H157" s="619"/>
      <c r="I157" s="620"/>
      <c r="J157" s="20"/>
      <c r="L157" s="458"/>
      <c r="M157" s="18"/>
      <c r="N157" s="308"/>
      <c r="O157" s="308"/>
      <c r="P157" s="308"/>
      <c r="R157" s="18"/>
    </row>
    <row r="158" spans="1:18" ht="17.25" customHeight="1">
      <c r="A158" s="20"/>
      <c r="B158" s="1190"/>
      <c r="C158" s="604"/>
      <c r="D158" s="617"/>
      <c r="E158" s="616"/>
      <c r="F158" s="617"/>
      <c r="G158" s="618"/>
      <c r="H158" s="619"/>
      <c r="I158" s="620"/>
      <c r="J158" s="20"/>
      <c r="L158" s="458"/>
      <c r="M158" s="18"/>
      <c r="N158" s="308"/>
      <c r="O158" s="308"/>
      <c r="P158" s="308"/>
      <c r="R158" s="18"/>
    </row>
    <row r="159" spans="1:18" ht="17.25" customHeight="1">
      <c r="A159" s="20"/>
      <c r="B159" s="1190"/>
      <c r="C159" s="604"/>
      <c r="D159" s="617"/>
      <c r="E159" s="616"/>
      <c r="F159" s="617"/>
      <c r="G159" s="618"/>
      <c r="H159" s="619"/>
      <c r="I159" s="620"/>
      <c r="J159" s="20"/>
      <c r="L159" s="458"/>
      <c r="M159" s="18"/>
      <c r="N159" s="308"/>
      <c r="O159" s="308"/>
      <c r="P159" s="308"/>
      <c r="R159" s="18"/>
    </row>
    <row r="160" spans="1:18" ht="16.5" customHeight="1">
      <c r="A160" s="20"/>
      <c r="B160" s="1190"/>
      <c r="C160" s="604"/>
      <c r="D160" s="617"/>
      <c r="E160" s="616"/>
      <c r="F160" s="617"/>
      <c r="G160" s="618"/>
      <c r="H160" s="619"/>
      <c r="I160" s="620"/>
      <c r="J160" s="20"/>
      <c r="L160" s="458"/>
      <c r="M160" s="18"/>
      <c r="N160" s="308"/>
      <c r="O160" s="308"/>
      <c r="P160" s="308"/>
      <c r="R160" s="18"/>
    </row>
    <row r="161" spans="1:18" ht="16.5" customHeight="1">
      <c r="A161" s="20"/>
      <c r="B161" s="1190"/>
      <c r="C161" s="604"/>
      <c r="D161" s="617"/>
      <c r="E161" s="616"/>
      <c r="F161" s="617"/>
      <c r="G161" s="618"/>
      <c r="H161" s="619"/>
      <c r="I161" s="620"/>
      <c r="J161" s="20"/>
      <c r="L161" s="458"/>
      <c r="M161" s="18"/>
      <c r="N161" s="308"/>
      <c r="O161" s="308"/>
      <c r="P161" s="308"/>
      <c r="R161" s="18"/>
    </row>
    <row r="162" spans="1:18" ht="16.5" customHeight="1">
      <c r="A162" s="20"/>
      <c r="B162" s="1190"/>
      <c r="C162" s="604"/>
      <c r="D162" s="617"/>
      <c r="E162" s="616"/>
      <c r="F162" s="617"/>
      <c r="G162" s="618"/>
      <c r="H162" s="619"/>
      <c r="I162" s="620"/>
      <c r="J162" s="20"/>
      <c r="L162" s="458"/>
      <c r="M162" s="18"/>
      <c r="N162" s="308"/>
      <c r="O162" s="308"/>
      <c r="P162" s="308"/>
      <c r="R162" s="18"/>
    </row>
    <row r="163" spans="1:18" ht="16.5" customHeight="1">
      <c r="A163" s="20"/>
      <c r="B163" s="1190"/>
      <c r="C163" s="604"/>
      <c r="D163" s="617"/>
      <c r="E163" s="616"/>
      <c r="F163" s="617"/>
      <c r="G163" s="618"/>
      <c r="H163" s="619"/>
      <c r="I163" s="620"/>
      <c r="J163" s="20"/>
      <c r="L163" s="458"/>
      <c r="M163" s="18"/>
      <c r="N163" s="308"/>
      <c r="O163" s="308"/>
      <c r="P163" s="308"/>
      <c r="R163" s="18"/>
    </row>
    <row r="164" spans="1:18" ht="16.5" customHeight="1">
      <c r="A164" s="20"/>
      <c r="B164" s="1190"/>
      <c r="C164" s="605"/>
      <c r="D164" s="622"/>
      <c r="E164" s="621"/>
      <c r="F164" s="622"/>
      <c r="G164" s="623"/>
      <c r="H164" s="624"/>
      <c r="I164" s="625"/>
      <c r="J164" s="20"/>
      <c r="M164" s="18"/>
      <c r="N164" s="308"/>
      <c r="O164" s="308"/>
      <c r="P164" s="308"/>
      <c r="R164" s="18"/>
    </row>
    <row r="165" spans="1:18" ht="17.25" customHeight="1">
      <c r="A165" s="20"/>
      <c r="B165" s="1200"/>
      <c r="C165" s="1194" t="s">
        <v>234</v>
      </c>
      <c r="D165" s="1195"/>
      <c r="E165" s="52" t="str">
        <f>IF(SUM(E150:E164)=0,"",SUM(E150:E164))</f>
        <v/>
      </c>
      <c r="F165" s="33"/>
      <c r="G165" s="304" t="s">
        <v>386</v>
      </c>
      <c r="H165" s="305" t="s">
        <v>386</v>
      </c>
      <c r="I165" s="34"/>
      <c r="J165" s="20"/>
      <c r="M165" s="301"/>
      <c r="N165" s="309"/>
      <c r="O165" s="18"/>
      <c r="P165" s="18"/>
      <c r="Q165" s="306"/>
      <c r="R165" s="307"/>
    </row>
    <row r="166" spans="1:18" s="590" customFormat="1" ht="4.5" customHeight="1">
      <c r="A166" s="591"/>
      <c r="B166" s="592"/>
      <c r="C166" s="592"/>
      <c r="D166" s="596"/>
      <c r="E166" s="449"/>
      <c r="F166" s="595"/>
      <c r="G166" s="593"/>
      <c r="H166" s="593"/>
      <c r="I166" s="591"/>
      <c r="J166" s="591"/>
      <c r="L166" s="594"/>
      <c r="M166" s="309"/>
      <c r="N166" s="309"/>
      <c r="O166" s="309"/>
      <c r="P166" s="309"/>
      <c r="Q166" s="589"/>
    </row>
    <row r="167" spans="1:18" ht="10.5" customHeight="1">
      <c r="A167" s="20"/>
      <c r="B167" s="20"/>
      <c r="C167" s="20"/>
      <c r="D167" s="20"/>
      <c r="E167" s="20"/>
      <c r="F167" s="20"/>
      <c r="G167" s="20"/>
      <c r="H167" s="20"/>
      <c r="I167" s="20"/>
      <c r="J167" s="20"/>
      <c r="L167" s="458"/>
      <c r="M167" s="18"/>
      <c r="N167" s="18"/>
      <c r="O167" s="18"/>
      <c r="P167" s="18"/>
    </row>
    <row r="168" spans="1:18" ht="21" customHeight="1">
      <c r="A168" s="20"/>
      <c r="B168" s="21" t="s">
        <v>388</v>
      </c>
      <c r="C168" s="20"/>
      <c r="D168" s="20"/>
      <c r="E168" s="20"/>
      <c r="F168" s="20"/>
      <c r="G168" s="1183" t="s">
        <v>175</v>
      </c>
      <c r="H168" s="1184"/>
      <c r="I168" s="297" t="str">
        <f>IF(ISBLANK(期首設定!$D$13),"",期首設定!$D$13)</f>
        <v>サンプル</v>
      </c>
      <c r="J168" s="20"/>
      <c r="L168" s="458"/>
      <c r="M168" s="18"/>
      <c r="N168" s="18"/>
      <c r="O168" s="18"/>
      <c r="P168" s="18"/>
    </row>
    <row r="169" spans="1:18" ht="7.5" customHeight="1">
      <c r="A169" s="20"/>
      <c r="B169" s="20"/>
      <c r="C169" s="20"/>
      <c r="D169" s="20"/>
      <c r="E169" s="20"/>
      <c r="F169" s="20"/>
      <c r="G169" s="20"/>
      <c r="H169" s="20"/>
      <c r="I169" s="20"/>
      <c r="J169" s="20"/>
      <c r="L169" s="458"/>
      <c r="M169" s="18"/>
      <c r="N169" s="18"/>
      <c r="O169" s="18"/>
      <c r="P169" s="18"/>
    </row>
    <row r="170" spans="1:18" ht="10.5" customHeight="1">
      <c r="A170" s="20"/>
      <c r="B170" s="1185" t="s">
        <v>236</v>
      </c>
      <c r="C170" s="1187" t="s">
        <v>225</v>
      </c>
      <c r="D170" s="1176" t="s">
        <v>392</v>
      </c>
      <c r="E170" s="1176" t="s">
        <v>212</v>
      </c>
      <c r="F170" s="1176" t="s">
        <v>233</v>
      </c>
      <c r="G170" s="1178" t="s">
        <v>229</v>
      </c>
      <c r="H170" s="1179"/>
      <c r="I170" s="1180" t="s">
        <v>232</v>
      </c>
      <c r="J170" s="20"/>
      <c r="L170" s="1182"/>
      <c r="M170" s="1174"/>
      <c r="N170" s="1174"/>
      <c r="O170" s="1174"/>
      <c r="P170" s="1174"/>
      <c r="Q170" s="1175"/>
      <c r="R170" s="1174"/>
    </row>
    <row r="171" spans="1:18" ht="10.5" customHeight="1" thickBot="1">
      <c r="A171" s="20"/>
      <c r="B171" s="1186"/>
      <c r="C171" s="1188"/>
      <c r="D171" s="1177"/>
      <c r="E171" s="1177"/>
      <c r="F171" s="1177"/>
      <c r="G171" s="298" t="s">
        <v>390</v>
      </c>
      <c r="H171" s="298" t="s">
        <v>391</v>
      </c>
      <c r="I171" s="1181"/>
      <c r="J171" s="20"/>
      <c r="L171" s="1182"/>
      <c r="M171" s="1174"/>
      <c r="N171" s="1174"/>
      <c r="O171" s="1174"/>
      <c r="P171" s="1174"/>
      <c r="Q171" s="1175"/>
      <c r="R171" s="1174"/>
    </row>
    <row r="172" spans="1:18" ht="16.5" customHeight="1" thickTop="1">
      <c r="A172" s="20"/>
      <c r="B172" s="1196" t="s">
        <v>238</v>
      </c>
      <c r="C172" s="626"/>
      <c r="D172" s="627"/>
      <c r="E172" s="628"/>
      <c r="F172" s="627"/>
      <c r="G172" s="629"/>
      <c r="H172" s="630"/>
      <c r="I172" s="631"/>
      <c r="J172" s="20"/>
      <c r="M172" s="18"/>
      <c r="N172" s="308"/>
      <c r="O172" s="308"/>
      <c r="P172" s="308"/>
      <c r="R172" s="18"/>
    </row>
    <row r="173" spans="1:18" ht="17.25" customHeight="1">
      <c r="A173" s="20"/>
      <c r="B173" s="1190"/>
      <c r="C173" s="603"/>
      <c r="D173" s="612"/>
      <c r="E173" s="611"/>
      <c r="F173" s="612"/>
      <c r="G173" s="613"/>
      <c r="H173" s="614"/>
      <c r="I173" s="615"/>
      <c r="J173" s="20"/>
      <c r="M173" s="18"/>
      <c r="N173" s="308"/>
      <c r="O173" s="308"/>
      <c r="P173" s="308"/>
      <c r="R173" s="18"/>
    </row>
    <row r="174" spans="1:18" ht="16.5" customHeight="1">
      <c r="A174" s="20"/>
      <c r="B174" s="1190"/>
      <c r="C174" s="603"/>
      <c r="D174" s="612"/>
      <c r="E174" s="611"/>
      <c r="F174" s="612"/>
      <c r="G174" s="613"/>
      <c r="H174" s="614"/>
      <c r="I174" s="615"/>
      <c r="J174" s="20"/>
      <c r="M174" s="18"/>
      <c r="N174" s="308"/>
      <c r="O174" s="308"/>
      <c r="P174" s="308"/>
      <c r="R174" s="18"/>
    </row>
    <row r="175" spans="1:18" ht="16.5" customHeight="1">
      <c r="A175" s="20"/>
      <c r="B175" s="1190"/>
      <c r="C175" s="603"/>
      <c r="D175" s="612"/>
      <c r="E175" s="611"/>
      <c r="F175" s="612"/>
      <c r="G175" s="613"/>
      <c r="H175" s="614"/>
      <c r="I175" s="615"/>
      <c r="J175" s="20"/>
      <c r="M175" s="18"/>
      <c r="N175" s="308"/>
      <c r="O175" s="308"/>
      <c r="P175" s="308"/>
      <c r="R175" s="18"/>
    </row>
    <row r="176" spans="1:18" ht="16.5" customHeight="1">
      <c r="A176" s="20"/>
      <c r="B176" s="1190"/>
      <c r="C176" s="603"/>
      <c r="D176" s="612"/>
      <c r="E176" s="611"/>
      <c r="F176" s="612"/>
      <c r="G176" s="613"/>
      <c r="H176" s="614"/>
      <c r="I176" s="615"/>
      <c r="J176" s="20"/>
      <c r="M176" s="18"/>
      <c r="N176" s="308"/>
      <c r="O176" s="308"/>
      <c r="P176" s="308"/>
      <c r="R176" s="18"/>
    </row>
    <row r="177" spans="1:18" ht="16.5" customHeight="1">
      <c r="A177" s="20"/>
      <c r="B177" s="1190"/>
      <c r="C177" s="604"/>
      <c r="D177" s="617"/>
      <c r="E177" s="616"/>
      <c r="F177" s="617"/>
      <c r="G177" s="618"/>
      <c r="H177" s="619"/>
      <c r="I177" s="620"/>
      <c r="J177" s="20"/>
      <c r="L177" s="458"/>
      <c r="M177" s="18"/>
      <c r="N177" s="308"/>
      <c r="O177" s="308"/>
      <c r="P177" s="308"/>
      <c r="R177" s="18"/>
    </row>
    <row r="178" spans="1:18" ht="16.5" customHeight="1">
      <c r="A178" s="20"/>
      <c r="B178" s="1190"/>
      <c r="C178" s="604"/>
      <c r="D178" s="617"/>
      <c r="E178" s="616"/>
      <c r="F178" s="617"/>
      <c r="G178" s="618"/>
      <c r="H178" s="619"/>
      <c r="I178" s="620"/>
      <c r="J178" s="20"/>
      <c r="L178" s="458"/>
      <c r="M178" s="18"/>
      <c r="N178" s="308"/>
      <c r="O178" s="308"/>
      <c r="P178" s="308"/>
      <c r="R178" s="18"/>
    </row>
    <row r="179" spans="1:18" ht="16.5" customHeight="1">
      <c r="A179" s="20"/>
      <c r="B179" s="1190"/>
      <c r="C179" s="604"/>
      <c r="D179" s="617"/>
      <c r="E179" s="616"/>
      <c r="F179" s="617"/>
      <c r="G179" s="618"/>
      <c r="H179" s="619"/>
      <c r="I179" s="620"/>
      <c r="J179" s="20"/>
      <c r="L179" s="458"/>
      <c r="M179" s="18"/>
      <c r="N179" s="308"/>
      <c r="O179" s="308"/>
      <c r="P179" s="308"/>
      <c r="R179" s="18"/>
    </row>
    <row r="180" spans="1:18" ht="16.5" customHeight="1">
      <c r="A180" s="20"/>
      <c r="B180" s="1190"/>
      <c r="C180" s="604"/>
      <c r="D180" s="617"/>
      <c r="E180" s="616"/>
      <c r="F180" s="617"/>
      <c r="G180" s="618"/>
      <c r="H180" s="619"/>
      <c r="I180" s="620"/>
      <c r="J180" s="20"/>
      <c r="L180" s="458"/>
      <c r="M180" s="18"/>
      <c r="N180" s="308"/>
      <c r="O180" s="308"/>
      <c r="P180" s="308"/>
      <c r="R180" s="18"/>
    </row>
    <row r="181" spans="1:18" ht="16.5" customHeight="1">
      <c r="A181" s="20"/>
      <c r="B181" s="1190"/>
      <c r="C181" s="604"/>
      <c r="D181" s="617"/>
      <c r="E181" s="616"/>
      <c r="F181" s="617"/>
      <c r="G181" s="618"/>
      <c r="H181" s="619"/>
      <c r="I181" s="620"/>
      <c r="J181" s="20"/>
      <c r="L181" s="458"/>
      <c r="M181" s="18"/>
      <c r="N181" s="308"/>
      <c r="O181" s="308"/>
      <c r="P181" s="308"/>
      <c r="R181" s="18"/>
    </row>
    <row r="182" spans="1:18" ht="16.5" customHeight="1">
      <c r="A182" s="20"/>
      <c r="B182" s="1190"/>
      <c r="C182" s="604"/>
      <c r="D182" s="617"/>
      <c r="E182" s="616"/>
      <c r="F182" s="617"/>
      <c r="G182" s="618"/>
      <c r="H182" s="619"/>
      <c r="I182" s="620"/>
      <c r="J182" s="20"/>
      <c r="L182" s="458"/>
      <c r="M182" s="18"/>
      <c r="N182" s="308"/>
      <c r="O182" s="308"/>
      <c r="P182" s="308"/>
      <c r="R182" s="18"/>
    </row>
    <row r="183" spans="1:18" ht="16.5" customHeight="1">
      <c r="A183" s="20"/>
      <c r="B183" s="1190"/>
      <c r="C183" s="605"/>
      <c r="D183" s="622"/>
      <c r="E183" s="621"/>
      <c r="F183" s="622"/>
      <c r="G183" s="623"/>
      <c r="H183" s="624"/>
      <c r="I183" s="625"/>
      <c r="J183" s="20"/>
      <c r="M183" s="18"/>
      <c r="N183" s="308"/>
      <c r="O183" s="308"/>
      <c r="P183" s="308"/>
      <c r="R183" s="18"/>
    </row>
    <row r="184" spans="1:18" ht="16.5" customHeight="1" thickBot="1">
      <c r="A184" s="20"/>
      <c r="B184" s="1197"/>
      <c r="C184" s="1192" t="s">
        <v>234</v>
      </c>
      <c r="D184" s="1193"/>
      <c r="E184" s="51" t="str">
        <f>IF(SUM(E172:E183)=0,"",SUM(E172:E183))</f>
        <v/>
      </c>
      <c r="F184" s="31"/>
      <c r="G184" s="302" t="s">
        <v>386</v>
      </c>
      <c r="H184" s="303" t="s">
        <v>386</v>
      </c>
      <c r="I184" s="32"/>
      <c r="J184" s="20"/>
      <c r="M184" s="301"/>
      <c r="N184" s="309"/>
      <c r="O184" s="18"/>
      <c r="P184" s="18"/>
      <c r="Q184" s="306"/>
      <c r="R184" s="307"/>
    </row>
    <row r="185" spans="1:18" ht="16.5" customHeight="1" thickTop="1">
      <c r="A185" s="20"/>
      <c r="B185" s="1196" t="s">
        <v>239</v>
      </c>
      <c r="C185" s="626"/>
      <c r="D185" s="627"/>
      <c r="E185" s="628"/>
      <c r="F185" s="627"/>
      <c r="G185" s="629"/>
      <c r="H185" s="630"/>
      <c r="I185" s="631"/>
      <c r="J185" s="20"/>
      <c r="M185" s="18"/>
      <c r="N185" s="308"/>
      <c r="O185" s="308"/>
      <c r="P185" s="308"/>
      <c r="R185" s="18"/>
    </row>
    <row r="186" spans="1:18" ht="16.5" customHeight="1">
      <c r="A186" s="20"/>
      <c r="B186" s="1190"/>
      <c r="C186" s="603"/>
      <c r="D186" s="612"/>
      <c r="E186" s="611"/>
      <c r="F186" s="612"/>
      <c r="G186" s="613"/>
      <c r="H186" s="614"/>
      <c r="I186" s="615"/>
      <c r="J186" s="20"/>
      <c r="M186" s="18"/>
      <c r="N186" s="308"/>
      <c r="O186" s="308"/>
      <c r="P186" s="308"/>
      <c r="R186" s="18"/>
    </row>
    <row r="187" spans="1:18" ht="16.5" customHeight="1">
      <c r="A187" s="20"/>
      <c r="B187" s="1190"/>
      <c r="C187" s="603"/>
      <c r="D187" s="612"/>
      <c r="E187" s="611"/>
      <c r="F187" s="612"/>
      <c r="G187" s="613"/>
      <c r="H187" s="614"/>
      <c r="I187" s="615"/>
      <c r="J187" s="20"/>
      <c r="M187" s="18"/>
      <c r="N187" s="308"/>
      <c r="O187" s="308"/>
      <c r="P187" s="308"/>
      <c r="R187" s="18"/>
    </row>
    <row r="188" spans="1:18" ht="16.5" customHeight="1">
      <c r="A188" s="20"/>
      <c r="B188" s="1190"/>
      <c r="C188" s="603"/>
      <c r="D188" s="612"/>
      <c r="E188" s="611"/>
      <c r="F188" s="612"/>
      <c r="G188" s="613"/>
      <c r="H188" s="614"/>
      <c r="I188" s="615"/>
      <c r="J188" s="20"/>
      <c r="M188" s="18"/>
      <c r="N188" s="308"/>
      <c r="O188" s="308"/>
      <c r="P188" s="308"/>
      <c r="R188" s="18"/>
    </row>
    <row r="189" spans="1:18" ht="16.5" customHeight="1">
      <c r="A189" s="20"/>
      <c r="B189" s="1190"/>
      <c r="C189" s="603"/>
      <c r="D189" s="612"/>
      <c r="E189" s="611"/>
      <c r="F189" s="612"/>
      <c r="G189" s="613"/>
      <c r="H189" s="614"/>
      <c r="I189" s="615"/>
      <c r="J189" s="20"/>
      <c r="M189" s="18"/>
      <c r="N189" s="308"/>
      <c r="O189" s="308"/>
      <c r="P189" s="308"/>
      <c r="R189" s="18"/>
    </row>
    <row r="190" spans="1:18" ht="16.5" customHeight="1">
      <c r="A190" s="20"/>
      <c r="B190" s="1190"/>
      <c r="C190" s="604"/>
      <c r="D190" s="617"/>
      <c r="E190" s="616"/>
      <c r="F190" s="617"/>
      <c r="G190" s="618"/>
      <c r="H190" s="619"/>
      <c r="I190" s="620"/>
      <c r="J190" s="20"/>
      <c r="L190" s="458"/>
      <c r="M190" s="18"/>
      <c r="N190" s="308"/>
      <c r="O190" s="308"/>
      <c r="P190" s="308"/>
      <c r="R190" s="18"/>
    </row>
    <row r="191" spans="1:18" ht="16.5" customHeight="1">
      <c r="A191" s="20"/>
      <c r="B191" s="1190"/>
      <c r="C191" s="604"/>
      <c r="D191" s="617"/>
      <c r="E191" s="616"/>
      <c r="F191" s="617"/>
      <c r="G191" s="618"/>
      <c r="H191" s="619"/>
      <c r="I191" s="620"/>
      <c r="J191" s="20"/>
      <c r="L191" s="458"/>
      <c r="M191" s="18"/>
      <c r="N191" s="308"/>
      <c r="O191" s="308"/>
      <c r="P191" s="308"/>
      <c r="R191" s="18"/>
    </row>
    <row r="192" spans="1:18" ht="16.5" customHeight="1">
      <c r="A192" s="20"/>
      <c r="B192" s="1190"/>
      <c r="C192" s="604"/>
      <c r="D192" s="617"/>
      <c r="E192" s="616"/>
      <c r="F192" s="617"/>
      <c r="G192" s="618"/>
      <c r="H192" s="619"/>
      <c r="I192" s="620"/>
      <c r="J192" s="20"/>
      <c r="L192" s="458"/>
      <c r="M192" s="18"/>
      <c r="N192" s="308"/>
      <c r="O192" s="308"/>
      <c r="P192" s="308"/>
      <c r="R192" s="18"/>
    </row>
    <row r="193" spans="1:18" ht="16.5" customHeight="1">
      <c r="A193" s="20"/>
      <c r="B193" s="1190"/>
      <c r="C193" s="604"/>
      <c r="D193" s="617"/>
      <c r="E193" s="616"/>
      <c r="F193" s="617"/>
      <c r="G193" s="618"/>
      <c r="H193" s="619"/>
      <c r="I193" s="620"/>
      <c r="J193" s="20"/>
      <c r="L193" s="458"/>
      <c r="M193" s="18"/>
      <c r="N193" s="308"/>
      <c r="O193" s="308"/>
      <c r="P193" s="308"/>
      <c r="R193" s="18"/>
    </row>
    <row r="194" spans="1:18" ht="16.5" customHeight="1">
      <c r="A194" s="20"/>
      <c r="B194" s="1190"/>
      <c r="C194" s="604"/>
      <c r="D194" s="617"/>
      <c r="E194" s="616"/>
      <c r="F194" s="617"/>
      <c r="G194" s="618"/>
      <c r="H194" s="619"/>
      <c r="I194" s="620"/>
      <c r="J194" s="20"/>
      <c r="L194" s="458"/>
      <c r="M194" s="18"/>
      <c r="N194" s="308"/>
      <c r="O194" s="308"/>
      <c r="P194" s="308"/>
      <c r="R194" s="18"/>
    </row>
    <row r="195" spans="1:18" ht="16.5" customHeight="1">
      <c r="A195" s="20"/>
      <c r="B195" s="1190"/>
      <c r="C195" s="604"/>
      <c r="D195" s="617"/>
      <c r="E195" s="616"/>
      <c r="F195" s="617"/>
      <c r="G195" s="618"/>
      <c r="H195" s="619"/>
      <c r="I195" s="620"/>
      <c r="J195" s="20"/>
      <c r="L195" s="458"/>
      <c r="M195" s="18"/>
      <c r="N195" s="308"/>
      <c r="O195" s="308"/>
      <c r="P195" s="308"/>
      <c r="R195" s="18"/>
    </row>
    <row r="196" spans="1:18" ht="16.5" customHeight="1">
      <c r="A196" s="20"/>
      <c r="B196" s="1190"/>
      <c r="C196" s="605"/>
      <c r="D196" s="622"/>
      <c r="E196" s="621"/>
      <c r="F196" s="622"/>
      <c r="G196" s="623"/>
      <c r="H196" s="624"/>
      <c r="I196" s="625"/>
      <c r="J196" s="20"/>
      <c r="M196" s="18"/>
      <c r="N196" s="308"/>
      <c r="O196" s="308"/>
      <c r="P196" s="308"/>
      <c r="R196" s="18"/>
    </row>
    <row r="197" spans="1:18" ht="16.5" customHeight="1" thickBot="1">
      <c r="A197" s="20"/>
      <c r="B197" s="1197"/>
      <c r="C197" s="1192" t="s">
        <v>234</v>
      </c>
      <c r="D197" s="1193"/>
      <c r="E197" s="51" t="str">
        <f>IF(SUM(E185:E196)=0,"",SUM(E185:E196))</f>
        <v/>
      </c>
      <c r="F197" s="31"/>
      <c r="G197" s="302" t="s">
        <v>386</v>
      </c>
      <c r="H197" s="303" t="s">
        <v>386</v>
      </c>
      <c r="I197" s="32"/>
      <c r="J197" s="20"/>
      <c r="M197" s="301"/>
      <c r="N197" s="309"/>
      <c r="O197" s="18"/>
      <c r="P197" s="18"/>
      <c r="Q197" s="306"/>
      <c r="R197" s="307"/>
    </row>
    <row r="198" spans="1:18" ht="16.5" customHeight="1" thickTop="1">
      <c r="A198" s="20"/>
      <c r="B198" s="1196" t="s">
        <v>231</v>
      </c>
      <c r="C198" s="626"/>
      <c r="D198" s="627"/>
      <c r="E198" s="628"/>
      <c r="F198" s="627"/>
      <c r="G198" s="629"/>
      <c r="H198" s="630"/>
      <c r="I198" s="631"/>
      <c r="J198" s="20"/>
      <c r="M198" s="18"/>
      <c r="N198" s="308"/>
      <c r="O198" s="308"/>
      <c r="P198" s="308"/>
      <c r="R198" s="18"/>
    </row>
    <row r="199" spans="1:18" ht="16.5" customHeight="1">
      <c r="A199" s="20"/>
      <c r="B199" s="1190"/>
      <c r="C199" s="603"/>
      <c r="D199" s="612"/>
      <c r="E199" s="611"/>
      <c r="F199" s="612"/>
      <c r="G199" s="613"/>
      <c r="H199" s="614"/>
      <c r="I199" s="615"/>
      <c r="J199" s="20"/>
      <c r="M199" s="18"/>
      <c r="N199" s="308"/>
      <c r="O199" s="308"/>
      <c r="P199" s="308"/>
      <c r="R199" s="18"/>
    </row>
    <row r="200" spans="1:18" ht="16.5" customHeight="1">
      <c r="A200" s="20"/>
      <c r="B200" s="1190"/>
      <c r="C200" s="603"/>
      <c r="D200" s="612"/>
      <c r="E200" s="611"/>
      <c r="F200" s="612"/>
      <c r="G200" s="613"/>
      <c r="H200" s="614"/>
      <c r="I200" s="615"/>
      <c r="J200" s="20"/>
      <c r="M200" s="18"/>
      <c r="N200" s="308"/>
      <c r="O200" s="308"/>
      <c r="P200" s="308"/>
      <c r="R200" s="18"/>
    </row>
    <row r="201" spans="1:18" ht="16.5" customHeight="1">
      <c r="A201" s="20"/>
      <c r="B201" s="1190"/>
      <c r="C201" s="603"/>
      <c r="D201" s="612"/>
      <c r="E201" s="611"/>
      <c r="F201" s="612"/>
      <c r="G201" s="613"/>
      <c r="H201" s="614"/>
      <c r="I201" s="615"/>
      <c r="J201" s="20"/>
      <c r="M201" s="18"/>
      <c r="N201" s="308"/>
      <c r="O201" s="308"/>
      <c r="P201" s="308"/>
      <c r="R201" s="18"/>
    </row>
    <row r="202" spans="1:18" ht="16.5" customHeight="1">
      <c r="A202" s="20"/>
      <c r="B202" s="1190"/>
      <c r="C202" s="603"/>
      <c r="D202" s="612"/>
      <c r="E202" s="611"/>
      <c r="F202" s="612"/>
      <c r="G202" s="613"/>
      <c r="H202" s="614"/>
      <c r="I202" s="615"/>
      <c r="J202" s="20"/>
      <c r="M202" s="18"/>
      <c r="N202" s="308"/>
      <c r="O202" s="308"/>
      <c r="P202" s="308"/>
      <c r="R202" s="18"/>
    </row>
    <row r="203" spans="1:18" ht="16.5" customHeight="1">
      <c r="A203" s="20"/>
      <c r="B203" s="1190"/>
      <c r="C203" s="604"/>
      <c r="D203" s="617"/>
      <c r="E203" s="616"/>
      <c r="F203" s="617"/>
      <c r="G203" s="618"/>
      <c r="H203" s="619"/>
      <c r="I203" s="620"/>
      <c r="J203" s="20"/>
      <c r="L203" s="458"/>
      <c r="M203" s="18"/>
      <c r="N203" s="308"/>
      <c r="O203" s="308"/>
      <c r="P203" s="308"/>
      <c r="R203" s="18"/>
    </row>
    <row r="204" spans="1:18" ht="16.5" customHeight="1">
      <c r="A204" s="20"/>
      <c r="B204" s="1190"/>
      <c r="C204" s="604"/>
      <c r="D204" s="617"/>
      <c r="E204" s="616"/>
      <c r="F204" s="617"/>
      <c r="G204" s="618"/>
      <c r="H204" s="619"/>
      <c r="I204" s="620"/>
      <c r="J204" s="20"/>
      <c r="L204" s="458"/>
      <c r="M204" s="18"/>
      <c r="N204" s="308"/>
      <c r="O204" s="308"/>
      <c r="P204" s="308"/>
      <c r="R204" s="18"/>
    </row>
    <row r="205" spans="1:18" ht="16.5" customHeight="1">
      <c r="A205" s="20"/>
      <c r="B205" s="1190"/>
      <c r="C205" s="604"/>
      <c r="D205" s="617"/>
      <c r="E205" s="616"/>
      <c r="F205" s="617"/>
      <c r="G205" s="618"/>
      <c r="H205" s="619"/>
      <c r="I205" s="620"/>
      <c r="J205" s="20"/>
      <c r="L205" s="458"/>
      <c r="M205" s="18"/>
      <c r="N205" s="308"/>
      <c r="O205" s="308"/>
      <c r="P205" s="308"/>
      <c r="R205" s="18"/>
    </row>
    <row r="206" spans="1:18" ht="16.5" customHeight="1">
      <c r="A206" s="20"/>
      <c r="B206" s="1190"/>
      <c r="C206" s="604"/>
      <c r="D206" s="617"/>
      <c r="E206" s="616"/>
      <c r="F206" s="617"/>
      <c r="G206" s="618"/>
      <c r="H206" s="619"/>
      <c r="I206" s="620"/>
      <c r="J206" s="20"/>
      <c r="L206" s="458"/>
      <c r="M206" s="18"/>
      <c r="N206" s="308"/>
      <c r="O206" s="308"/>
      <c r="P206" s="308"/>
      <c r="R206" s="18"/>
    </row>
    <row r="207" spans="1:18" ht="16.5" customHeight="1">
      <c r="A207" s="20"/>
      <c r="B207" s="1190"/>
      <c r="C207" s="604"/>
      <c r="D207" s="617"/>
      <c r="E207" s="616"/>
      <c r="F207" s="617"/>
      <c r="G207" s="618"/>
      <c r="H207" s="619"/>
      <c r="I207" s="620"/>
      <c r="J207" s="20"/>
      <c r="L207" s="458"/>
      <c r="M207" s="18"/>
      <c r="N207" s="308"/>
      <c r="O207" s="308"/>
      <c r="P207" s="308"/>
      <c r="R207" s="18"/>
    </row>
    <row r="208" spans="1:18" ht="16.5" customHeight="1">
      <c r="A208" s="20"/>
      <c r="B208" s="1190"/>
      <c r="C208" s="604"/>
      <c r="D208" s="617"/>
      <c r="E208" s="616"/>
      <c r="F208" s="617"/>
      <c r="G208" s="618"/>
      <c r="H208" s="619"/>
      <c r="I208" s="620"/>
      <c r="J208" s="20"/>
      <c r="L208" s="458"/>
      <c r="M208" s="18"/>
      <c r="N208" s="308"/>
      <c r="O208" s="308"/>
      <c r="P208" s="308"/>
      <c r="R208" s="18"/>
    </row>
    <row r="209" spans="1:18" ht="16.5" customHeight="1">
      <c r="A209" s="20"/>
      <c r="B209" s="1190"/>
      <c r="C209" s="605"/>
      <c r="D209" s="622"/>
      <c r="E209" s="621"/>
      <c r="F209" s="622"/>
      <c r="G209" s="623"/>
      <c r="H209" s="624"/>
      <c r="I209" s="625"/>
      <c r="J209" s="20"/>
      <c r="M209" s="18"/>
      <c r="N209" s="308"/>
      <c r="O209" s="308"/>
      <c r="P209" s="308"/>
      <c r="R209" s="18"/>
    </row>
    <row r="210" spans="1:18" ht="16.5" customHeight="1">
      <c r="A210" s="20"/>
      <c r="B210" s="1200"/>
      <c r="C210" s="1194" t="s">
        <v>234</v>
      </c>
      <c r="D210" s="1195"/>
      <c r="E210" s="53" t="str">
        <f>IF(SUM(E198:E209)=0,"",SUM(E198:E209))</f>
        <v/>
      </c>
      <c r="F210" s="33"/>
      <c r="G210" s="304" t="s">
        <v>386</v>
      </c>
      <c r="H210" s="305" t="s">
        <v>386</v>
      </c>
      <c r="I210" s="34"/>
      <c r="J210" s="20"/>
      <c r="M210" s="301"/>
      <c r="N210" s="309"/>
      <c r="O210" s="18"/>
      <c r="P210" s="18"/>
      <c r="Q210" s="306"/>
      <c r="R210" s="307"/>
    </row>
    <row r="211" spans="1:18" ht="30" customHeight="1">
      <c r="A211" s="20"/>
      <c r="B211" s="20"/>
      <c r="C211" s="20"/>
      <c r="D211" s="20"/>
      <c r="E211" s="20"/>
      <c r="F211" s="20"/>
      <c r="G211" s="20"/>
      <c r="H211" s="20"/>
      <c r="I211" s="20"/>
      <c r="J211" s="20"/>
    </row>
    <row r="212" spans="1:18" ht="21" customHeight="1">
      <c r="A212" s="20"/>
      <c r="B212" s="1201" t="s">
        <v>256</v>
      </c>
      <c r="C212" s="1202"/>
      <c r="D212" s="1202"/>
      <c r="E212" s="1202"/>
      <c r="F212" s="54"/>
      <c r="G212" s="1206"/>
      <c r="H212" s="1207"/>
      <c r="I212" s="1208"/>
      <c r="J212" s="20"/>
      <c r="M212" s="18"/>
      <c r="N212" s="18"/>
      <c r="O212" s="18"/>
      <c r="P212" s="18"/>
      <c r="Q212" s="18"/>
      <c r="R212" s="18"/>
    </row>
    <row r="213" spans="1:18" ht="21" customHeight="1">
      <c r="A213" s="20"/>
      <c r="B213" s="1201" t="s">
        <v>248</v>
      </c>
      <c r="C213" s="1202"/>
      <c r="D213" s="1202"/>
      <c r="E213" s="1202"/>
      <c r="F213" s="54"/>
      <c r="G213" s="1206"/>
      <c r="H213" s="1207"/>
      <c r="I213" s="1208"/>
      <c r="J213" s="20"/>
    </row>
    <row r="214" spans="1:18" ht="21" customHeight="1">
      <c r="A214" s="20"/>
      <c r="B214" s="1201" t="s">
        <v>252</v>
      </c>
      <c r="C214" s="1202"/>
      <c r="D214" s="1202"/>
      <c r="E214" s="1202"/>
      <c r="F214" s="54"/>
      <c r="G214" s="1203" t="str">
        <f>IF(F214=R212,"","　エラー　")</f>
        <v/>
      </c>
      <c r="H214" s="1204"/>
      <c r="I214" s="1205"/>
      <c r="J214" s="20"/>
    </row>
    <row r="215" spans="1:18" ht="21" customHeight="1">
      <c r="A215" s="20"/>
      <c r="B215" s="1201" t="s">
        <v>257</v>
      </c>
      <c r="C215" s="1202"/>
      <c r="D215" s="1202"/>
      <c r="E215" s="1202"/>
      <c r="F215" s="54"/>
      <c r="G215" s="1203"/>
      <c r="H215" s="1204"/>
      <c r="I215" s="1205"/>
      <c r="J215" s="20"/>
    </row>
    <row r="216" spans="1:18" ht="6" customHeight="1">
      <c r="A216" s="20"/>
      <c r="B216" s="20"/>
      <c r="C216" s="20"/>
      <c r="D216" s="20"/>
      <c r="E216" s="20"/>
      <c r="F216" s="20"/>
      <c r="G216" s="20"/>
      <c r="H216" s="20"/>
      <c r="I216" s="20"/>
      <c r="J216" s="20"/>
    </row>
    <row r="217" spans="1:18" ht="16.5" customHeight="1"/>
    <row r="218" spans="1:18" ht="16.5" customHeight="1"/>
    <row r="219" spans="1:18" ht="16.5" customHeight="1"/>
  </sheetData>
  <sheetProtection password="CC51" sheet="1" objects="1" scenarios="1"/>
  <mergeCells count="94">
    <mergeCell ref="B215:E215"/>
    <mergeCell ref="G215:I215"/>
    <mergeCell ref="B212:E212"/>
    <mergeCell ref="G212:I212"/>
    <mergeCell ref="B213:E213"/>
    <mergeCell ref="G213:I213"/>
    <mergeCell ref="B214:E214"/>
    <mergeCell ref="G214:I214"/>
    <mergeCell ref="B185:B197"/>
    <mergeCell ref="C197:D197"/>
    <mergeCell ref="B198:B210"/>
    <mergeCell ref="C210:D210"/>
    <mergeCell ref="B134:B149"/>
    <mergeCell ref="C149:D149"/>
    <mergeCell ref="B150:B165"/>
    <mergeCell ref="C165:D165"/>
    <mergeCell ref="B172:B184"/>
    <mergeCell ref="C184:D184"/>
    <mergeCell ref="B170:B171"/>
    <mergeCell ref="C170:C171"/>
    <mergeCell ref="D170:D171"/>
    <mergeCell ref="C79:D79"/>
    <mergeCell ref="C95:D95"/>
    <mergeCell ref="C111:D111"/>
    <mergeCell ref="B118:B133"/>
    <mergeCell ref="C133:D133"/>
    <mergeCell ref="B64:B79"/>
    <mergeCell ref="B80:B95"/>
    <mergeCell ref="B96:B111"/>
    <mergeCell ref="B116:B117"/>
    <mergeCell ref="C116:C117"/>
    <mergeCell ref="D116:D117"/>
    <mergeCell ref="B6:B18"/>
    <mergeCell ref="C31:D31"/>
    <mergeCell ref="C18:D18"/>
    <mergeCell ref="C44:D44"/>
    <mergeCell ref="C57:D57"/>
    <mergeCell ref="B19:B31"/>
    <mergeCell ref="B32:B44"/>
    <mergeCell ref="B45:B57"/>
    <mergeCell ref="G2:H2"/>
    <mergeCell ref="I4:I5"/>
    <mergeCell ref="B4:B5"/>
    <mergeCell ref="M4:M5"/>
    <mergeCell ref="O4:O5"/>
    <mergeCell ref="C4:C5"/>
    <mergeCell ref="D4:D5"/>
    <mergeCell ref="E4:E5"/>
    <mergeCell ref="F4:F5"/>
    <mergeCell ref="G4:H4"/>
    <mergeCell ref="Q4:Q5"/>
    <mergeCell ref="R4:R5"/>
    <mergeCell ref="G114:H114"/>
    <mergeCell ref="L4:L5"/>
    <mergeCell ref="M116:M117"/>
    <mergeCell ref="O116:O117"/>
    <mergeCell ref="Q116:Q117"/>
    <mergeCell ref="R116:R117"/>
    <mergeCell ref="P4:P5"/>
    <mergeCell ref="N4:N5"/>
    <mergeCell ref="G60:H60"/>
    <mergeCell ref="G62:H62"/>
    <mergeCell ref="I62:I63"/>
    <mergeCell ref="L62:L63"/>
    <mergeCell ref="M62:M63"/>
    <mergeCell ref="N62:N63"/>
    <mergeCell ref="E116:E117"/>
    <mergeCell ref="F116:F117"/>
    <mergeCell ref="G116:H116"/>
    <mergeCell ref="I116:I117"/>
    <mergeCell ref="L116:L117"/>
    <mergeCell ref="B62:B63"/>
    <mergeCell ref="C62:C63"/>
    <mergeCell ref="D62:D63"/>
    <mergeCell ref="E62:E63"/>
    <mergeCell ref="F62:F63"/>
    <mergeCell ref="O62:O63"/>
    <mergeCell ref="P62:P63"/>
    <mergeCell ref="Q62:Q63"/>
    <mergeCell ref="R62:R63"/>
    <mergeCell ref="G168:H168"/>
    <mergeCell ref="E170:E171"/>
    <mergeCell ref="F170:F171"/>
    <mergeCell ref="G170:H170"/>
    <mergeCell ref="I170:I171"/>
    <mergeCell ref="L170:L171"/>
    <mergeCell ref="M170:M171"/>
    <mergeCell ref="O170:O171"/>
    <mergeCell ref="Q170:Q171"/>
    <mergeCell ref="R170:R171"/>
    <mergeCell ref="N116:N117"/>
    <mergeCell ref="P116:P117"/>
    <mergeCell ref="N170:N171"/>
    <mergeCell ref="P170:P171"/>
  </mergeCells>
  <phoneticPr fontId="1"/>
  <pageMargins left="0.43307086614173229" right="0.19685039370078741" top="0.22" bottom="0.27" header="0.2" footer="0.2"/>
  <pageSetup paperSize="9" orientation="portrait" r:id="rId1"/>
  <headerFooter>
    <oddFooter>&amp;P ページ</oddFooter>
  </headerFooter>
  <rowBreaks count="2" manualBreakCount="2">
    <brk id="112" max="9" man="1"/>
    <brk id="166" max="9" man="1"/>
  </rowBreaks>
</worksheet>
</file>

<file path=xl/worksheets/sheet6.xml><?xml version="1.0" encoding="utf-8"?>
<worksheet xmlns="http://schemas.openxmlformats.org/spreadsheetml/2006/main" xmlns:r="http://schemas.openxmlformats.org/officeDocument/2006/relationships">
  <sheetPr codeName="Sheet18">
    <tabColor rgb="FFFF3300"/>
  </sheetPr>
  <dimension ref="A1:R219"/>
  <sheetViews>
    <sheetView zoomScaleNormal="100" workbookViewId="0">
      <selection activeCell="B2" sqref="B2"/>
    </sheetView>
  </sheetViews>
  <sheetFormatPr defaultRowHeight="13.5"/>
  <cols>
    <col min="1" max="1" width="2.625" style="15" customWidth="1"/>
    <col min="2" max="2" width="9" style="15"/>
    <col min="3" max="3" width="8.125" style="15" customWidth="1"/>
    <col min="4" max="4" width="11.125" style="15" customWidth="1"/>
    <col min="5" max="5" width="12.625" style="15" customWidth="1"/>
    <col min="6" max="6" width="25.625" style="15" customWidth="1"/>
    <col min="7" max="8" width="4.375" style="15" customWidth="1"/>
    <col min="9" max="9" width="18" style="15" customWidth="1"/>
    <col min="10" max="10" width="1.625" style="15" customWidth="1"/>
    <col min="11" max="11" width="5.125" style="15" customWidth="1"/>
    <col min="12" max="12" width="10.75" style="299" hidden="1" customWidth="1"/>
    <col min="13" max="13" width="10" style="15" hidden="1" customWidth="1"/>
    <col min="14" max="14" width="7.5" style="15" hidden="1" customWidth="1"/>
    <col min="15" max="15" width="9.25" style="15" hidden="1" customWidth="1"/>
    <col min="16" max="16" width="8.875" style="15" hidden="1" customWidth="1"/>
    <col min="17" max="17" width="9.5" style="19" hidden="1" customWidth="1"/>
    <col min="18" max="18" width="17.625" style="15" hidden="1" customWidth="1"/>
    <col min="19" max="16384" width="9" style="15"/>
  </cols>
  <sheetData>
    <row r="1" spans="1:18" ht="10.5" customHeight="1">
      <c r="A1" s="20"/>
      <c r="B1" s="20"/>
      <c r="C1" s="20"/>
      <c r="D1" s="20"/>
      <c r="E1" s="20"/>
      <c r="F1" s="20"/>
      <c r="G1" s="20"/>
      <c r="H1" s="20"/>
      <c r="I1" s="20"/>
      <c r="J1" s="20"/>
    </row>
    <row r="2" spans="1:18" ht="21" customHeight="1">
      <c r="A2" s="20"/>
      <c r="B2" s="21" t="s">
        <v>389</v>
      </c>
      <c r="C2" s="20"/>
      <c r="D2" s="20"/>
      <c r="E2" s="20"/>
      <c r="F2" s="20"/>
      <c r="G2" s="1211" t="s">
        <v>175</v>
      </c>
      <c r="H2" s="1212"/>
      <c r="I2" s="292" t="str">
        <f>IF(ISBLANK(期首設定!$D$13),"",期首設定!$D$13)</f>
        <v>サンプル</v>
      </c>
      <c r="J2" s="20"/>
    </row>
    <row r="3" spans="1:18" ht="7.5" customHeight="1">
      <c r="A3" s="20"/>
      <c r="B3" s="20"/>
      <c r="C3" s="20"/>
      <c r="D3" s="20"/>
      <c r="E3" s="20"/>
      <c r="F3" s="20"/>
      <c r="G3" s="20"/>
      <c r="H3" s="20"/>
      <c r="I3" s="20"/>
      <c r="J3" s="20"/>
    </row>
    <row r="4" spans="1:18" ht="10.5" customHeight="1">
      <c r="A4" s="20"/>
      <c r="B4" s="1213" t="s">
        <v>236</v>
      </c>
      <c r="C4" s="1215" t="s">
        <v>225</v>
      </c>
      <c r="D4" s="1217" t="s">
        <v>392</v>
      </c>
      <c r="E4" s="1217" t="s">
        <v>212</v>
      </c>
      <c r="F4" s="1217" t="s">
        <v>233</v>
      </c>
      <c r="G4" s="1219" t="s">
        <v>247</v>
      </c>
      <c r="H4" s="1219"/>
      <c r="I4" s="1209" t="s">
        <v>232</v>
      </c>
      <c r="J4" s="20"/>
      <c r="L4" s="1182"/>
      <c r="M4" s="1174"/>
      <c r="N4" s="1174"/>
      <c r="O4" s="1174"/>
      <c r="P4" s="1174"/>
      <c r="Q4" s="1175"/>
      <c r="R4" s="1174"/>
    </row>
    <row r="5" spans="1:18" ht="10.5" customHeight="1" thickBot="1">
      <c r="A5" s="20"/>
      <c r="B5" s="1214"/>
      <c r="C5" s="1216"/>
      <c r="D5" s="1218"/>
      <c r="E5" s="1218"/>
      <c r="F5" s="1218"/>
      <c r="G5" s="314" t="s">
        <v>390</v>
      </c>
      <c r="H5" s="314" t="s">
        <v>391</v>
      </c>
      <c r="I5" s="1210"/>
      <c r="J5" s="20"/>
      <c r="L5" s="1182"/>
      <c r="M5" s="1174"/>
      <c r="N5" s="1174"/>
      <c r="O5" s="1174"/>
      <c r="P5" s="1174"/>
      <c r="Q5" s="1175"/>
      <c r="R5" s="1174"/>
    </row>
    <row r="6" spans="1:18" ht="15.75" customHeight="1" thickTop="1">
      <c r="A6" s="20"/>
      <c r="B6" s="1240" t="s">
        <v>240</v>
      </c>
      <c r="C6" s="714"/>
      <c r="D6" s="647" t="s">
        <v>33</v>
      </c>
      <c r="E6" s="648"/>
      <c r="F6" s="649"/>
      <c r="G6" s="650"/>
      <c r="H6" s="651"/>
      <c r="I6" s="652"/>
      <c r="J6" s="20"/>
      <c r="M6" s="18"/>
      <c r="N6" s="308"/>
      <c r="O6" s="308"/>
      <c r="P6" s="308"/>
      <c r="R6" s="18"/>
    </row>
    <row r="7" spans="1:18" ht="15.75" customHeight="1">
      <c r="A7" s="20"/>
      <c r="B7" s="1228"/>
      <c r="C7" s="715"/>
      <c r="D7" s="653" t="s">
        <v>33</v>
      </c>
      <c r="E7" s="654"/>
      <c r="F7" s="655"/>
      <c r="G7" s="656"/>
      <c r="H7" s="657"/>
      <c r="I7" s="658"/>
      <c r="J7" s="20"/>
      <c r="M7" s="18"/>
      <c r="N7" s="308"/>
      <c r="O7" s="308"/>
      <c r="P7" s="308"/>
      <c r="R7" s="18"/>
    </row>
    <row r="8" spans="1:18" ht="15.75" customHeight="1">
      <c r="A8" s="20"/>
      <c r="B8" s="1228"/>
      <c r="C8" s="715"/>
      <c r="D8" s="653" t="s">
        <v>33</v>
      </c>
      <c r="E8" s="654"/>
      <c r="F8" s="655"/>
      <c r="G8" s="656"/>
      <c r="H8" s="657"/>
      <c r="I8" s="658"/>
      <c r="J8" s="20"/>
      <c r="M8" s="18"/>
      <c r="N8" s="308"/>
      <c r="O8" s="308"/>
      <c r="P8" s="308"/>
      <c r="R8" s="18"/>
    </row>
    <row r="9" spans="1:18" ht="15.75" customHeight="1">
      <c r="A9" s="20"/>
      <c r="B9" s="1228"/>
      <c r="C9" s="715"/>
      <c r="D9" s="653" t="s">
        <v>33</v>
      </c>
      <c r="E9" s="654"/>
      <c r="F9" s="655"/>
      <c r="G9" s="656"/>
      <c r="H9" s="657"/>
      <c r="I9" s="658"/>
      <c r="J9" s="20"/>
      <c r="M9" s="18"/>
      <c r="N9" s="308"/>
      <c r="O9" s="308"/>
      <c r="P9" s="308"/>
      <c r="R9" s="18"/>
    </row>
    <row r="10" spans="1:18" ht="15.75" customHeight="1">
      <c r="A10" s="20"/>
      <c r="B10" s="1228"/>
      <c r="C10" s="716"/>
      <c r="D10" s="653" t="s">
        <v>33</v>
      </c>
      <c r="E10" s="659"/>
      <c r="F10" s="660"/>
      <c r="G10" s="661"/>
      <c r="H10" s="662"/>
      <c r="I10" s="663"/>
      <c r="J10" s="20"/>
      <c r="L10" s="458"/>
      <c r="M10" s="18"/>
      <c r="N10" s="308"/>
      <c r="O10" s="308"/>
      <c r="P10" s="308"/>
      <c r="R10" s="18"/>
    </row>
    <row r="11" spans="1:18" ht="15.75" customHeight="1">
      <c r="A11" s="20"/>
      <c r="B11" s="1228"/>
      <c r="C11" s="716"/>
      <c r="D11" s="653" t="s">
        <v>33</v>
      </c>
      <c r="E11" s="659"/>
      <c r="F11" s="660"/>
      <c r="G11" s="661"/>
      <c r="H11" s="662"/>
      <c r="I11" s="663"/>
      <c r="J11" s="20"/>
      <c r="L11" s="458"/>
      <c r="M11" s="18"/>
      <c r="N11" s="308"/>
      <c r="O11" s="308"/>
      <c r="P11" s="308"/>
      <c r="R11" s="18"/>
    </row>
    <row r="12" spans="1:18" ht="15.75" customHeight="1">
      <c r="A12" s="20"/>
      <c r="B12" s="1228"/>
      <c r="C12" s="716"/>
      <c r="D12" s="653" t="s">
        <v>33</v>
      </c>
      <c r="E12" s="659"/>
      <c r="F12" s="660"/>
      <c r="G12" s="661"/>
      <c r="H12" s="662"/>
      <c r="I12" s="663"/>
      <c r="J12" s="20"/>
      <c r="L12" s="458"/>
      <c r="M12" s="18"/>
      <c r="N12" s="308"/>
      <c r="O12" s="308"/>
      <c r="P12" s="308"/>
      <c r="R12" s="18"/>
    </row>
    <row r="13" spans="1:18" ht="15.75" customHeight="1">
      <c r="A13" s="20"/>
      <c r="B13" s="1228"/>
      <c r="C13" s="716"/>
      <c r="D13" s="653" t="s">
        <v>33</v>
      </c>
      <c r="E13" s="659"/>
      <c r="F13" s="660"/>
      <c r="G13" s="661"/>
      <c r="H13" s="662"/>
      <c r="I13" s="663"/>
      <c r="J13" s="20"/>
      <c r="L13" s="458"/>
      <c r="M13" s="18"/>
      <c r="N13" s="308"/>
      <c r="O13" s="308"/>
      <c r="P13" s="308"/>
      <c r="R13" s="18"/>
    </row>
    <row r="14" spans="1:18" ht="15.75" customHeight="1">
      <c r="A14" s="20"/>
      <c r="B14" s="1228"/>
      <c r="C14" s="716"/>
      <c r="D14" s="653" t="s">
        <v>33</v>
      </c>
      <c r="E14" s="659"/>
      <c r="F14" s="660"/>
      <c r="G14" s="661"/>
      <c r="H14" s="662"/>
      <c r="I14" s="663"/>
      <c r="J14" s="20"/>
      <c r="L14" s="458"/>
      <c r="M14" s="18"/>
      <c r="N14" s="308"/>
      <c r="O14" s="308"/>
      <c r="P14" s="308"/>
      <c r="R14" s="18"/>
    </row>
    <row r="15" spans="1:18" ht="15.75" customHeight="1">
      <c r="A15" s="20"/>
      <c r="B15" s="1228"/>
      <c r="C15" s="716"/>
      <c r="D15" s="653" t="s">
        <v>33</v>
      </c>
      <c r="E15" s="659"/>
      <c r="F15" s="660"/>
      <c r="G15" s="661"/>
      <c r="H15" s="662"/>
      <c r="I15" s="663"/>
      <c r="J15" s="20"/>
      <c r="L15" s="458"/>
      <c r="M15" s="18"/>
      <c r="N15" s="308"/>
      <c r="O15" s="308"/>
      <c r="P15" s="308"/>
      <c r="R15" s="18"/>
    </row>
    <row r="16" spans="1:18" ht="15.75" customHeight="1">
      <c r="A16" s="20"/>
      <c r="B16" s="1228"/>
      <c r="C16" s="716"/>
      <c r="D16" s="653" t="s">
        <v>33</v>
      </c>
      <c r="E16" s="659"/>
      <c r="F16" s="660"/>
      <c r="G16" s="661"/>
      <c r="H16" s="662"/>
      <c r="I16" s="663"/>
      <c r="J16" s="20"/>
      <c r="L16" s="458"/>
      <c r="M16" s="18"/>
      <c r="N16" s="308"/>
      <c r="O16" s="308"/>
      <c r="P16" s="308"/>
      <c r="R16" s="18"/>
    </row>
    <row r="17" spans="1:18" ht="15.75" customHeight="1">
      <c r="A17" s="20"/>
      <c r="B17" s="1228"/>
      <c r="C17" s="717"/>
      <c r="D17" s="664" t="s">
        <v>33</v>
      </c>
      <c r="E17" s="665"/>
      <c r="F17" s="666"/>
      <c r="G17" s="667"/>
      <c r="H17" s="668"/>
      <c r="I17" s="669"/>
      <c r="J17" s="20"/>
      <c r="M17" s="18"/>
      <c r="N17" s="308"/>
      <c r="O17" s="308"/>
      <c r="P17" s="308"/>
      <c r="R17" s="18"/>
    </row>
    <row r="18" spans="1:18" ht="15.75" customHeight="1" thickBot="1">
      <c r="A18" s="20"/>
      <c r="B18" s="1241"/>
      <c r="C18" s="1233" t="s">
        <v>190</v>
      </c>
      <c r="D18" s="1234"/>
      <c r="E18" s="48" t="str">
        <f>IF(SUM(E6:E17)&lt;1,"",SUM(E6:E17))</f>
        <v/>
      </c>
      <c r="F18" s="22"/>
      <c r="G18" s="23"/>
      <c r="H18" s="312"/>
      <c r="I18" s="24"/>
      <c r="J18" s="20"/>
      <c r="M18" s="301"/>
      <c r="N18" s="309"/>
      <c r="O18" s="301"/>
      <c r="P18" s="301"/>
      <c r="Q18" s="306"/>
      <c r="R18" s="307"/>
    </row>
    <row r="19" spans="1:18" ht="15.75" customHeight="1" thickTop="1">
      <c r="A19" s="20"/>
      <c r="B19" s="1227" t="s">
        <v>203</v>
      </c>
      <c r="C19" s="718"/>
      <c r="D19" s="670"/>
      <c r="E19" s="671"/>
      <c r="F19" s="672"/>
      <c r="G19" s="673"/>
      <c r="H19" s="674"/>
      <c r="I19" s="675"/>
      <c r="J19" s="20"/>
      <c r="M19" s="18"/>
      <c r="N19" s="308"/>
      <c r="O19" s="308"/>
      <c r="P19" s="308"/>
      <c r="R19" s="18"/>
    </row>
    <row r="20" spans="1:18" ht="15.75" customHeight="1">
      <c r="A20" s="20"/>
      <c r="B20" s="1228"/>
      <c r="C20" s="715"/>
      <c r="D20" s="655"/>
      <c r="E20" s="654"/>
      <c r="F20" s="655"/>
      <c r="G20" s="656"/>
      <c r="H20" s="657"/>
      <c r="I20" s="658"/>
      <c r="J20" s="20"/>
      <c r="M20" s="18"/>
      <c r="N20" s="308"/>
      <c r="O20" s="308"/>
      <c r="P20" s="308"/>
      <c r="R20" s="18"/>
    </row>
    <row r="21" spans="1:18" ht="15.75" customHeight="1">
      <c r="A21" s="20"/>
      <c r="B21" s="1228"/>
      <c r="C21" s="715"/>
      <c r="D21" s="655"/>
      <c r="E21" s="654"/>
      <c r="F21" s="655"/>
      <c r="G21" s="656"/>
      <c r="H21" s="657"/>
      <c r="I21" s="658"/>
      <c r="J21" s="20"/>
      <c r="M21" s="18"/>
      <c r="N21" s="308"/>
      <c r="O21" s="308"/>
      <c r="P21" s="308"/>
      <c r="R21" s="18"/>
    </row>
    <row r="22" spans="1:18" ht="15.75" customHeight="1">
      <c r="A22" s="20"/>
      <c r="B22" s="1228"/>
      <c r="C22" s="715"/>
      <c r="D22" s="655"/>
      <c r="E22" s="654"/>
      <c r="F22" s="655"/>
      <c r="G22" s="656"/>
      <c r="H22" s="657"/>
      <c r="I22" s="658"/>
      <c r="J22" s="20"/>
      <c r="M22" s="18"/>
      <c r="N22" s="308"/>
      <c r="O22" s="308"/>
      <c r="P22" s="308"/>
      <c r="R22" s="18"/>
    </row>
    <row r="23" spans="1:18" ht="15.75" customHeight="1">
      <c r="A23" s="20"/>
      <c r="B23" s="1228"/>
      <c r="C23" s="715"/>
      <c r="D23" s="655"/>
      <c r="E23" s="654"/>
      <c r="F23" s="655"/>
      <c r="G23" s="656"/>
      <c r="H23" s="657"/>
      <c r="I23" s="658"/>
      <c r="J23" s="20"/>
      <c r="M23" s="18"/>
      <c r="N23" s="308"/>
      <c r="O23" s="308"/>
      <c r="P23" s="308"/>
      <c r="R23" s="18"/>
    </row>
    <row r="24" spans="1:18" ht="15.75" customHeight="1">
      <c r="A24" s="20"/>
      <c r="B24" s="1228"/>
      <c r="C24" s="716"/>
      <c r="D24" s="660"/>
      <c r="E24" s="659"/>
      <c r="F24" s="660"/>
      <c r="G24" s="661"/>
      <c r="H24" s="662"/>
      <c r="I24" s="663"/>
      <c r="J24" s="20"/>
      <c r="L24" s="458"/>
      <c r="M24" s="18"/>
      <c r="N24" s="308"/>
      <c r="O24" s="308"/>
      <c r="P24" s="308"/>
      <c r="R24" s="18"/>
    </row>
    <row r="25" spans="1:18" ht="15.75" customHeight="1">
      <c r="A25" s="20"/>
      <c r="B25" s="1228"/>
      <c r="C25" s="716"/>
      <c r="D25" s="660"/>
      <c r="E25" s="659"/>
      <c r="F25" s="660"/>
      <c r="G25" s="661"/>
      <c r="H25" s="662"/>
      <c r="I25" s="663"/>
      <c r="J25" s="20"/>
      <c r="L25" s="458"/>
      <c r="M25" s="18"/>
      <c r="N25" s="308"/>
      <c r="O25" s="308"/>
      <c r="P25" s="308"/>
      <c r="R25" s="18"/>
    </row>
    <row r="26" spans="1:18" ht="15.75" customHeight="1">
      <c r="A26" s="20"/>
      <c r="B26" s="1228"/>
      <c r="C26" s="716"/>
      <c r="D26" s="660"/>
      <c r="E26" s="659"/>
      <c r="F26" s="660"/>
      <c r="G26" s="661"/>
      <c r="H26" s="662"/>
      <c r="I26" s="663"/>
      <c r="J26" s="20"/>
      <c r="L26" s="458"/>
      <c r="M26" s="18"/>
      <c r="N26" s="308"/>
      <c r="O26" s="308"/>
      <c r="P26" s="308"/>
      <c r="R26" s="18"/>
    </row>
    <row r="27" spans="1:18" ht="15.75" customHeight="1">
      <c r="A27" s="20"/>
      <c r="B27" s="1228"/>
      <c r="C27" s="716"/>
      <c r="D27" s="660"/>
      <c r="E27" s="659"/>
      <c r="F27" s="660"/>
      <c r="G27" s="661"/>
      <c r="H27" s="662"/>
      <c r="I27" s="663"/>
      <c r="J27" s="20"/>
      <c r="L27" s="458"/>
      <c r="M27" s="18"/>
      <c r="N27" s="308"/>
      <c r="O27" s="308"/>
      <c r="P27" s="308"/>
      <c r="R27" s="18"/>
    </row>
    <row r="28" spans="1:18" ht="15.75" customHeight="1">
      <c r="A28" s="20"/>
      <c r="B28" s="1228"/>
      <c r="C28" s="716"/>
      <c r="D28" s="660"/>
      <c r="E28" s="659"/>
      <c r="F28" s="660"/>
      <c r="G28" s="661"/>
      <c r="H28" s="662"/>
      <c r="I28" s="663"/>
      <c r="J28" s="20"/>
      <c r="L28" s="458"/>
      <c r="M28" s="18"/>
      <c r="N28" s="308"/>
      <c r="O28" s="308"/>
      <c r="P28" s="308"/>
      <c r="R28" s="18"/>
    </row>
    <row r="29" spans="1:18" ht="15.75" customHeight="1">
      <c r="A29" s="20"/>
      <c r="B29" s="1228"/>
      <c r="C29" s="716"/>
      <c r="D29" s="660"/>
      <c r="E29" s="659"/>
      <c r="F29" s="660"/>
      <c r="G29" s="661"/>
      <c r="H29" s="662"/>
      <c r="I29" s="663"/>
      <c r="J29" s="20"/>
      <c r="L29" s="458"/>
      <c r="M29" s="18"/>
      <c r="N29" s="308"/>
      <c r="O29" s="308"/>
      <c r="P29" s="308"/>
      <c r="R29" s="18"/>
    </row>
    <row r="30" spans="1:18" ht="15.75" customHeight="1">
      <c r="A30" s="20"/>
      <c r="B30" s="1228"/>
      <c r="C30" s="717"/>
      <c r="D30" s="666"/>
      <c r="E30" s="665"/>
      <c r="F30" s="666"/>
      <c r="G30" s="667"/>
      <c r="H30" s="668"/>
      <c r="I30" s="669"/>
      <c r="J30" s="20"/>
      <c r="M30" s="18"/>
      <c r="N30" s="308"/>
      <c r="O30" s="308"/>
      <c r="P30" s="308"/>
      <c r="R30" s="18"/>
    </row>
    <row r="31" spans="1:18" ht="15.75" customHeight="1" thickBot="1">
      <c r="A31" s="20"/>
      <c r="B31" s="1232"/>
      <c r="C31" s="1233" t="s">
        <v>234</v>
      </c>
      <c r="D31" s="1234"/>
      <c r="E31" s="48" t="str">
        <f>IF(SUM(E19:E30)&lt;1,"",SUM(E19:E30))</f>
        <v/>
      </c>
      <c r="F31" s="22"/>
      <c r="G31" s="23"/>
      <c r="H31" s="312"/>
      <c r="I31" s="24"/>
      <c r="J31" s="20"/>
      <c r="M31" s="301"/>
      <c r="N31" s="309"/>
      <c r="O31" s="18"/>
      <c r="P31" s="18"/>
      <c r="Q31" s="306"/>
      <c r="R31" s="307"/>
    </row>
    <row r="32" spans="1:18" ht="15.75" customHeight="1" thickTop="1" thickBot="1">
      <c r="A32" s="20"/>
      <c r="B32" s="1242" t="s">
        <v>230</v>
      </c>
      <c r="C32" s="718"/>
      <c r="D32" s="670"/>
      <c r="E32" s="671"/>
      <c r="F32" s="672"/>
      <c r="G32" s="673"/>
      <c r="H32" s="674"/>
      <c r="I32" s="675"/>
      <c r="J32" s="20"/>
      <c r="M32" s="18"/>
      <c r="N32" s="308"/>
      <c r="O32" s="308"/>
      <c r="P32" s="308"/>
      <c r="R32" s="18"/>
    </row>
    <row r="33" spans="1:18" ht="15.75" customHeight="1" thickTop="1" thickBot="1">
      <c r="A33" s="20"/>
      <c r="B33" s="1236"/>
      <c r="C33" s="715"/>
      <c r="D33" s="655"/>
      <c r="E33" s="654"/>
      <c r="F33" s="655"/>
      <c r="G33" s="656"/>
      <c r="H33" s="657"/>
      <c r="I33" s="658"/>
      <c r="J33" s="20"/>
      <c r="M33" s="18"/>
      <c r="N33" s="308"/>
      <c r="O33" s="308"/>
      <c r="P33" s="308"/>
      <c r="R33" s="18"/>
    </row>
    <row r="34" spans="1:18" ht="15.75" customHeight="1" thickTop="1" thickBot="1">
      <c r="A34" s="20"/>
      <c r="B34" s="1236"/>
      <c r="C34" s="715"/>
      <c r="D34" s="655"/>
      <c r="E34" s="654"/>
      <c r="F34" s="655"/>
      <c r="G34" s="656"/>
      <c r="H34" s="657"/>
      <c r="I34" s="658"/>
      <c r="J34" s="20"/>
      <c r="M34" s="18"/>
      <c r="N34" s="308"/>
      <c r="O34" s="308"/>
      <c r="P34" s="308"/>
      <c r="R34" s="18"/>
    </row>
    <row r="35" spans="1:18" ht="15.75" customHeight="1" thickTop="1" thickBot="1">
      <c r="A35" s="20"/>
      <c r="B35" s="1236"/>
      <c r="C35" s="715"/>
      <c r="D35" s="655"/>
      <c r="E35" s="654"/>
      <c r="F35" s="655"/>
      <c r="G35" s="656"/>
      <c r="H35" s="657"/>
      <c r="I35" s="658"/>
      <c r="J35" s="20"/>
      <c r="M35" s="18"/>
      <c r="N35" s="308"/>
      <c r="O35" s="308"/>
      <c r="P35" s="308"/>
      <c r="R35" s="18"/>
    </row>
    <row r="36" spans="1:18" ht="15.75" customHeight="1" thickTop="1" thickBot="1">
      <c r="A36" s="20"/>
      <c r="B36" s="1236"/>
      <c r="C36" s="715"/>
      <c r="D36" s="655"/>
      <c r="E36" s="654"/>
      <c r="F36" s="655"/>
      <c r="G36" s="656"/>
      <c r="H36" s="657"/>
      <c r="I36" s="658"/>
      <c r="J36" s="20"/>
      <c r="M36" s="18"/>
      <c r="N36" s="308"/>
      <c r="O36" s="308"/>
      <c r="P36" s="308"/>
      <c r="R36" s="18"/>
    </row>
    <row r="37" spans="1:18" ht="15.75" customHeight="1" thickTop="1" thickBot="1">
      <c r="A37" s="20"/>
      <c r="B37" s="1236"/>
      <c r="C37" s="716"/>
      <c r="D37" s="660"/>
      <c r="E37" s="659"/>
      <c r="F37" s="660"/>
      <c r="G37" s="661"/>
      <c r="H37" s="662"/>
      <c r="I37" s="663"/>
      <c r="J37" s="20"/>
      <c r="L37" s="458"/>
      <c r="M37" s="18"/>
      <c r="N37" s="308"/>
      <c r="O37" s="308"/>
      <c r="P37" s="308"/>
      <c r="R37" s="18"/>
    </row>
    <row r="38" spans="1:18" ht="15.75" customHeight="1" thickTop="1" thickBot="1">
      <c r="A38" s="20"/>
      <c r="B38" s="1236"/>
      <c r="C38" s="716"/>
      <c r="D38" s="660"/>
      <c r="E38" s="659"/>
      <c r="F38" s="660"/>
      <c r="G38" s="661"/>
      <c r="H38" s="662"/>
      <c r="I38" s="663"/>
      <c r="J38" s="20"/>
      <c r="L38" s="458"/>
      <c r="M38" s="18"/>
      <c r="N38" s="308"/>
      <c r="O38" s="308"/>
      <c r="P38" s="308"/>
      <c r="R38" s="18"/>
    </row>
    <row r="39" spans="1:18" ht="15.75" customHeight="1" thickTop="1" thickBot="1">
      <c r="A39" s="20"/>
      <c r="B39" s="1236"/>
      <c r="C39" s="716"/>
      <c r="D39" s="660"/>
      <c r="E39" s="659"/>
      <c r="F39" s="660"/>
      <c r="G39" s="661"/>
      <c r="H39" s="662"/>
      <c r="I39" s="663"/>
      <c r="J39" s="20"/>
      <c r="L39" s="458"/>
      <c r="M39" s="18"/>
      <c r="N39" s="308"/>
      <c r="O39" s="308"/>
      <c r="P39" s="308"/>
      <c r="R39" s="18"/>
    </row>
    <row r="40" spans="1:18" ht="15.75" customHeight="1" thickTop="1" thickBot="1">
      <c r="A40" s="20"/>
      <c r="B40" s="1236"/>
      <c r="C40" s="716"/>
      <c r="D40" s="660"/>
      <c r="E40" s="659"/>
      <c r="F40" s="660"/>
      <c r="G40" s="661"/>
      <c r="H40" s="662"/>
      <c r="I40" s="663"/>
      <c r="J40" s="20"/>
      <c r="L40" s="458"/>
      <c r="M40" s="18"/>
      <c r="N40" s="308"/>
      <c r="O40" s="308"/>
      <c r="P40" s="308"/>
      <c r="R40" s="18"/>
    </row>
    <row r="41" spans="1:18" ht="15.75" customHeight="1" thickTop="1" thickBot="1">
      <c r="A41" s="20"/>
      <c r="B41" s="1236"/>
      <c r="C41" s="716"/>
      <c r="D41" s="660"/>
      <c r="E41" s="659"/>
      <c r="F41" s="660"/>
      <c r="G41" s="661"/>
      <c r="H41" s="662"/>
      <c r="I41" s="663"/>
      <c r="J41" s="20"/>
      <c r="L41" s="458"/>
      <c r="M41" s="18"/>
      <c r="N41" s="308"/>
      <c r="O41" s="308"/>
      <c r="P41" s="308"/>
      <c r="R41" s="18"/>
    </row>
    <row r="42" spans="1:18" ht="15.75" customHeight="1" thickTop="1" thickBot="1">
      <c r="A42" s="20"/>
      <c r="B42" s="1236"/>
      <c r="C42" s="716"/>
      <c r="D42" s="660"/>
      <c r="E42" s="659"/>
      <c r="F42" s="660"/>
      <c r="G42" s="661"/>
      <c r="H42" s="662"/>
      <c r="I42" s="663"/>
      <c r="J42" s="20"/>
      <c r="L42" s="458"/>
      <c r="M42" s="18"/>
      <c r="N42" s="308"/>
      <c r="O42" s="308"/>
      <c r="P42" s="308"/>
      <c r="R42" s="18"/>
    </row>
    <row r="43" spans="1:18" ht="15.75" customHeight="1" thickTop="1" thickBot="1">
      <c r="A43" s="20"/>
      <c r="B43" s="1236"/>
      <c r="C43" s="717"/>
      <c r="D43" s="666"/>
      <c r="E43" s="665"/>
      <c r="F43" s="666"/>
      <c r="G43" s="667"/>
      <c r="H43" s="668"/>
      <c r="I43" s="669"/>
      <c r="J43" s="20"/>
      <c r="M43" s="18"/>
      <c r="N43" s="308"/>
      <c r="O43" s="308"/>
      <c r="P43" s="308"/>
      <c r="R43" s="18"/>
    </row>
    <row r="44" spans="1:18" ht="15.75" customHeight="1" thickTop="1" thickBot="1">
      <c r="A44" s="20"/>
      <c r="B44" s="1243"/>
      <c r="C44" s="1233" t="s">
        <v>234</v>
      </c>
      <c r="D44" s="1234"/>
      <c r="E44" s="48" t="str">
        <f>IF(SUM(E32:E43)&lt;1,"",SUM(E32:E43))</f>
        <v/>
      </c>
      <c r="F44" s="22"/>
      <c r="G44" s="23"/>
      <c r="H44" s="312"/>
      <c r="I44" s="24"/>
      <c r="J44" s="20"/>
      <c r="M44" s="301"/>
      <c r="N44" s="309"/>
      <c r="O44" s="18"/>
      <c r="P44" s="18"/>
      <c r="Q44" s="306"/>
      <c r="R44" s="307"/>
    </row>
    <row r="45" spans="1:18" ht="15.75" customHeight="1" thickTop="1" thickBot="1">
      <c r="A45" s="20"/>
      <c r="B45" s="1235" t="s">
        <v>205</v>
      </c>
      <c r="C45" s="718"/>
      <c r="D45" s="670"/>
      <c r="E45" s="671"/>
      <c r="F45" s="672"/>
      <c r="G45" s="673"/>
      <c r="H45" s="674"/>
      <c r="I45" s="675"/>
      <c r="J45" s="20"/>
      <c r="M45" s="18"/>
      <c r="N45" s="308"/>
      <c r="O45" s="308"/>
      <c r="P45" s="308"/>
      <c r="R45" s="18"/>
    </row>
    <row r="46" spans="1:18" ht="15.75" customHeight="1" thickTop="1" thickBot="1">
      <c r="A46" s="20"/>
      <c r="B46" s="1236"/>
      <c r="C46" s="715"/>
      <c r="D46" s="655"/>
      <c r="E46" s="654"/>
      <c r="F46" s="655"/>
      <c r="G46" s="656"/>
      <c r="H46" s="657"/>
      <c r="I46" s="658"/>
      <c r="J46" s="20"/>
      <c r="M46" s="18"/>
      <c r="N46" s="308"/>
      <c r="O46" s="308"/>
      <c r="P46" s="308"/>
      <c r="R46" s="18"/>
    </row>
    <row r="47" spans="1:18" ht="15.75" customHeight="1" thickTop="1" thickBot="1">
      <c r="A47" s="20"/>
      <c r="B47" s="1236"/>
      <c r="C47" s="715"/>
      <c r="D47" s="655"/>
      <c r="E47" s="654"/>
      <c r="F47" s="655"/>
      <c r="G47" s="656"/>
      <c r="H47" s="657"/>
      <c r="I47" s="658"/>
      <c r="J47" s="20"/>
      <c r="M47" s="18"/>
      <c r="N47" s="308"/>
      <c r="O47" s="308"/>
      <c r="P47" s="308"/>
      <c r="R47" s="18"/>
    </row>
    <row r="48" spans="1:18" ht="15.75" customHeight="1" thickTop="1" thickBot="1">
      <c r="A48" s="20"/>
      <c r="B48" s="1236"/>
      <c r="C48" s="715"/>
      <c r="D48" s="655"/>
      <c r="E48" s="654"/>
      <c r="F48" s="655"/>
      <c r="G48" s="656"/>
      <c r="H48" s="657"/>
      <c r="I48" s="658"/>
      <c r="J48" s="20"/>
      <c r="M48" s="18"/>
      <c r="N48" s="308"/>
      <c r="O48" s="308"/>
      <c r="P48" s="308"/>
      <c r="R48" s="18"/>
    </row>
    <row r="49" spans="1:18" ht="15.75" customHeight="1" thickTop="1" thickBot="1">
      <c r="A49" s="20"/>
      <c r="B49" s="1236"/>
      <c r="C49" s="715"/>
      <c r="D49" s="655"/>
      <c r="E49" s="654"/>
      <c r="F49" s="655"/>
      <c r="G49" s="656"/>
      <c r="H49" s="657"/>
      <c r="I49" s="658"/>
      <c r="J49" s="20"/>
      <c r="M49" s="18"/>
      <c r="N49" s="308"/>
      <c r="O49" s="308"/>
      <c r="P49" s="308"/>
      <c r="R49" s="18"/>
    </row>
    <row r="50" spans="1:18" ht="15.75" customHeight="1" thickTop="1" thickBot="1">
      <c r="A50" s="20"/>
      <c r="B50" s="1236"/>
      <c r="C50" s="716"/>
      <c r="D50" s="660"/>
      <c r="E50" s="659"/>
      <c r="F50" s="660"/>
      <c r="G50" s="661"/>
      <c r="H50" s="662"/>
      <c r="I50" s="663"/>
      <c r="J50" s="20"/>
      <c r="L50" s="458"/>
      <c r="M50" s="18"/>
      <c r="N50" s="308"/>
      <c r="O50" s="308"/>
      <c r="P50" s="308"/>
      <c r="R50" s="18"/>
    </row>
    <row r="51" spans="1:18" ht="15.75" customHeight="1" thickTop="1" thickBot="1">
      <c r="A51" s="20"/>
      <c r="B51" s="1236"/>
      <c r="C51" s="716"/>
      <c r="D51" s="660"/>
      <c r="E51" s="659"/>
      <c r="F51" s="660"/>
      <c r="G51" s="661"/>
      <c r="H51" s="662"/>
      <c r="I51" s="663"/>
      <c r="J51" s="20"/>
      <c r="L51" s="458"/>
      <c r="M51" s="18"/>
      <c r="N51" s="308"/>
      <c r="O51" s="308"/>
      <c r="P51" s="308"/>
      <c r="R51" s="18"/>
    </row>
    <row r="52" spans="1:18" ht="15.75" customHeight="1" thickTop="1" thickBot="1">
      <c r="A52" s="20"/>
      <c r="B52" s="1236"/>
      <c r="C52" s="716"/>
      <c r="D52" s="660"/>
      <c r="E52" s="659"/>
      <c r="F52" s="660"/>
      <c r="G52" s="661"/>
      <c r="H52" s="662"/>
      <c r="I52" s="663"/>
      <c r="J52" s="20"/>
      <c r="L52" s="458"/>
      <c r="M52" s="18"/>
      <c r="N52" s="308"/>
      <c r="O52" s="308"/>
      <c r="P52" s="308"/>
      <c r="R52" s="18"/>
    </row>
    <row r="53" spans="1:18" ht="15.75" customHeight="1" thickTop="1" thickBot="1">
      <c r="A53" s="20"/>
      <c r="B53" s="1236"/>
      <c r="C53" s="716"/>
      <c r="D53" s="660"/>
      <c r="E53" s="659"/>
      <c r="F53" s="660"/>
      <c r="G53" s="661"/>
      <c r="H53" s="662"/>
      <c r="I53" s="663"/>
      <c r="J53" s="20"/>
      <c r="L53" s="458"/>
      <c r="M53" s="18"/>
      <c r="N53" s="308"/>
      <c r="O53" s="308"/>
      <c r="P53" s="308"/>
      <c r="R53" s="18"/>
    </row>
    <row r="54" spans="1:18" ht="15.75" customHeight="1" thickTop="1" thickBot="1">
      <c r="A54" s="20"/>
      <c r="B54" s="1236"/>
      <c r="C54" s="716"/>
      <c r="D54" s="660"/>
      <c r="E54" s="659"/>
      <c r="F54" s="660"/>
      <c r="G54" s="661"/>
      <c r="H54" s="662"/>
      <c r="I54" s="663"/>
      <c r="J54" s="20"/>
      <c r="L54" s="458"/>
      <c r="M54" s="18"/>
      <c r="N54" s="308"/>
      <c r="O54" s="308"/>
      <c r="P54" s="308"/>
      <c r="R54" s="18"/>
    </row>
    <row r="55" spans="1:18" ht="15.75" customHeight="1" thickTop="1" thickBot="1">
      <c r="A55" s="20"/>
      <c r="B55" s="1236"/>
      <c r="C55" s="716"/>
      <c r="D55" s="660"/>
      <c r="E55" s="659"/>
      <c r="F55" s="660"/>
      <c r="G55" s="661"/>
      <c r="H55" s="662"/>
      <c r="I55" s="663"/>
      <c r="J55" s="20"/>
      <c r="L55" s="458"/>
      <c r="M55" s="18"/>
      <c r="N55" s="308"/>
      <c r="O55" s="308"/>
      <c r="P55" s="308"/>
      <c r="R55" s="18"/>
    </row>
    <row r="56" spans="1:18" ht="15.75" customHeight="1" thickTop="1" thickBot="1">
      <c r="A56" s="20"/>
      <c r="B56" s="1236"/>
      <c r="C56" s="717"/>
      <c r="D56" s="666"/>
      <c r="E56" s="665"/>
      <c r="F56" s="666"/>
      <c r="G56" s="667"/>
      <c r="H56" s="668"/>
      <c r="I56" s="669"/>
      <c r="J56" s="20"/>
      <c r="M56" s="18"/>
      <c r="N56" s="308"/>
      <c r="O56" s="308"/>
      <c r="P56" s="308"/>
      <c r="R56" s="18"/>
    </row>
    <row r="57" spans="1:18" ht="15.75" customHeight="1" thickTop="1">
      <c r="A57" s="20"/>
      <c r="B57" s="1237"/>
      <c r="C57" s="1230" t="s">
        <v>234</v>
      </c>
      <c r="D57" s="1231"/>
      <c r="E57" s="49" t="str">
        <f>IF(SUM(E45:E56)&lt;1,"",SUM(E45:E56))</f>
        <v/>
      </c>
      <c r="F57" s="25"/>
      <c r="G57" s="26"/>
      <c r="H57" s="313"/>
      <c r="I57" s="27"/>
      <c r="J57" s="20"/>
      <c r="M57" s="301"/>
      <c r="N57" s="309"/>
      <c r="O57" s="18"/>
      <c r="P57" s="18"/>
      <c r="Q57" s="306"/>
      <c r="R57" s="307"/>
    </row>
    <row r="58" spans="1:18" s="598" customFormat="1" ht="4.5" customHeight="1">
      <c r="A58" s="595"/>
      <c r="B58" s="596"/>
      <c r="C58" s="596"/>
      <c r="D58" s="596"/>
      <c r="E58" s="449"/>
      <c r="F58" s="595"/>
      <c r="G58" s="646"/>
      <c r="H58" s="646"/>
      <c r="I58" s="595"/>
      <c r="J58" s="595"/>
      <c r="L58" s="599"/>
      <c r="M58" s="600"/>
      <c r="N58" s="600"/>
      <c r="O58" s="600"/>
      <c r="P58" s="600"/>
      <c r="Q58" s="601"/>
    </row>
    <row r="59" spans="1:18" ht="10.5" customHeight="1">
      <c r="A59" s="20"/>
      <c r="B59" s="20"/>
      <c r="C59" s="20"/>
      <c r="D59" s="20"/>
      <c r="E59" s="20"/>
      <c r="F59" s="20"/>
      <c r="G59" s="20"/>
      <c r="H59" s="20"/>
      <c r="I59" s="20"/>
      <c r="J59" s="20"/>
      <c r="L59" s="458"/>
    </row>
    <row r="60" spans="1:18" ht="21" customHeight="1">
      <c r="A60" s="20"/>
      <c r="B60" s="21" t="s">
        <v>389</v>
      </c>
      <c r="C60" s="20"/>
      <c r="D60" s="20"/>
      <c r="E60" s="20"/>
      <c r="F60" s="20"/>
      <c r="G60" s="1211" t="s">
        <v>175</v>
      </c>
      <c r="H60" s="1212"/>
      <c r="I60" s="292" t="str">
        <f>IF(ISBLANK(期首設定!$D$13),"",期首設定!$D$13)</f>
        <v>サンプル</v>
      </c>
      <c r="J60" s="20"/>
      <c r="L60" s="458"/>
    </row>
    <row r="61" spans="1:18" ht="7.5" customHeight="1">
      <c r="A61" s="20"/>
      <c r="B61" s="20"/>
      <c r="C61" s="20"/>
      <c r="D61" s="20"/>
      <c r="E61" s="20"/>
      <c r="F61" s="20"/>
      <c r="G61" s="20"/>
      <c r="H61" s="20"/>
      <c r="I61" s="20"/>
      <c r="J61" s="20"/>
      <c r="L61" s="458"/>
    </row>
    <row r="62" spans="1:18" ht="10.5" customHeight="1">
      <c r="A62" s="20"/>
      <c r="B62" s="1213" t="s">
        <v>236</v>
      </c>
      <c r="C62" s="1215" t="s">
        <v>225</v>
      </c>
      <c r="D62" s="1217" t="s">
        <v>392</v>
      </c>
      <c r="E62" s="1217" t="s">
        <v>212</v>
      </c>
      <c r="F62" s="1217" t="s">
        <v>233</v>
      </c>
      <c r="G62" s="1219" t="s">
        <v>247</v>
      </c>
      <c r="H62" s="1219"/>
      <c r="I62" s="1209" t="s">
        <v>232</v>
      </c>
      <c r="J62" s="20"/>
      <c r="L62" s="1182"/>
      <c r="M62" s="1174"/>
      <c r="N62" s="1174"/>
      <c r="O62" s="1174"/>
      <c r="P62" s="1174"/>
      <c r="Q62" s="1175"/>
      <c r="R62" s="1174"/>
    </row>
    <row r="63" spans="1:18" ht="10.5" customHeight="1" thickBot="1">
      <c r="A63" s="20"/>
      <c r="B63" s="1214"/>
      <c r="C63" s="1216"/>
      <c r="D63" s="1218"/>
      <c r="E63" s="1218"/>
      <c r="F63" s="1218"/>
      <c r="G63" s="314" t="s">
        <v>390</v>
      </c>
      <c r="H63" s="314" t="s">
        <v>391</v>
      </c>
      <c r="I63" s="1210"/>
      <c r="J63" s="20"/>
      <c r="L63" s="1182"/>
      <c r="M63" s="1174"/>
      <c r="N63" s="1174"/>
      <c r="O63" s="1174"/>
      <c r="P63" s="1174"/>
      <c r="Q63" s="1175"/>
      <c r="R63" s="1174"/>
    </row>
    <row r="64" spans="1:18" ht="17.25" customHeight="1" thickTop="1" thickBot="1">
      <c r="A64" s="20"/>
      <c r="B64" s="1238" t="s">
        <v>206</v>
      </c>
      <c r="C64" s="719"/>
      <c r="D64" s="676"/>
      <c r="E64" s="677"/>
      <c r="F64" s="678"/>
      <c r="G64" s="679"/>
      <c r="H64" s="680"/>
      <c r="I64" s="681"/>
      <c r="J64" s="20"/>
      <c r="M64" s="18"/>
      <c r="N64" s="308"/>
      <c r="O64" s="308"/>
      <c r="P64" s="308"/>
      <c r="R64" s="18"/>
    </row>
    <row r="65" spans="1:18" ht="17.25" customHeight="1" thickTop="1" thickBot="1">
      <c r="A65" s="20"/>
      <c r="B65" s="1236"/>
      <c r="C65" s="715"/>
      <c r="D65" s="655"/>
      <c r="E65" s="654"/>
      <c r="F65" s="655"/>
      <c r="G65" s="656"/>
      <c r="H65" s="657"/>
      <c r="I65" s="658"/>
      <c r="J65" s="20"/>
      <c r="M65" s="18"/>
      <c r="N65" s="308"/>
      <c r="O65" s="308"/>
      <c r="P65" s="308"/>
      <c r="R65" s="18"/>
    </row>
    <row r="66" spans="1:18" ht="17.25" customHeight="1" thickTop="1" thickBot="1">
      <c r="A66" s="20"/>
      <c r="B66" s="1236"/>
      <c r="C66" s="715"/>
      <c r="D66" s="655"/>
      <c r="E66" s="654"/>
      <c r="F66" s="655"/>
      <c r="G66" s="656"/>
      <c r="H66" s="657"/>
      <c r="I66" s="658"/>
      <c r="J66" s="20"/>
      <c r="M66" s="18"/>
      <c r="N66" s="308"/>
      <c r="O66" s="308"/>
      <c r="P66" s="308"/>
      <c r="R66" s="18"/>
    </row>
    <row r="67" spans="1:18" ht="17.25" customHeight="1" thickTop="1" thickBot="1">
      <c r="A67" s="20"/>
      <c r="B67" s="1236"/>
      <c r="C67" s="715"/>
      <c r="D67" s="655"/>
      <c r="E67" s="654"/>
      <c r="F67" s="655"/>
      <c r="G67" s="656"/>
      <c r="H67" s="657"/>
      <c r="I67" s="658"/>
      <c r="J67" s="20"/>
      <c r="M67" s="18"/>
      <c r="N67" s="308"/>
      <c r="O67" s="308"/>
      <c r="P67" s="308"/>
      <c r="R67" s="18"/>
    </row>
    <row r="68" spans="1:18" ht="17.25" customHeight="1" thickTop="1" thickBot="1">
      <c r="A68" s="20"/>
      <c r="B68" s="1236"/>
      <c r="C68" s="715"/>
      <c r="D68" s="655"/>
      <c r="E68" s="654"/>
      <c r="F68" s="655"/>
      <c r="G68" s="656"/>
      <c r="H68" s="657"/>
      <c r="I68" s="658"/>
      <c r="J68" s="20"/>
      <c r="M68" s="18"/>
      <c r="N68" s="308"/>
      <c r="O68" s="308"/>
      <c r="P68" s="308"/>
      <c r="R68" s="18"/>
    </row>
    <row r="69" spans="1:18" ht="17.25" customHeight="1" thickTop="1" thickBot="1">
      <c r="A69" s="20"/>
      <c r="B69" s="1236"/>
      <c r="C69" s="716"/>
      <c r="D69" s="660"/>
      <c r="E69" s="659"/>
      <c r="F69" s="660"/>
      <c r="G69" s="661"/>
      <c r="H69" s="662"/>
      <c r="I69" s="663"/>
      <c r="J69" s="20"/>
      <c r="L69" s="458"/>
      <c r="M69" s="18"/>
      <c r="N69" s="308"/>
      <c r="O69" s="308"/>
      <c r="P69" s="308"/>
      <c r="R69" s="18"/>
    </row>
    <row r="70" spans="1:18" ht="17.25" customHeight="1" thickTop="1" thickBot="1">
      <c r="A70" s="20"/>
      <c r="B70" s="1236"/>
      <c r="C70" s="716"/>
      <c r="D70" s="660"/>
      <c r="E70" s="659"/>
      <c r="F70" s="660"/>
      <c r="G70" s="661"/>
      <c r="H70" s="662"/>
      <c r="I70" s="663"/>
      <c r="J70" s="20"/>
      <c r="L70" s="458"/>
      <c r="M70" s="18"/>
      <c r="N70" s="308"/>
      <c r="O70" s="308"/>
      <c r="P70" s="308"/>
      <c r="R70" s="18"/>
    </row>
    <row r="71" spans="1:18" ht="17.25" customHeight="1" thickTop="1" thickBot="1">
      <c r="A71" s="20"/>
      <c r="B71" s="1236"/>
      <c r="C71" s="716"/>
      <c r="D71" s="660"/>
      <c r="E71" s="659"/>
      <c r="F71" s="660"/>
      <c r="G71" s="661"/>
      <c r="H71" s="662"/>
      <c r="I71" s="663"/>
      <c r="J71" s="20"/>
      <c r="L71" s="458"/>
      <c r="M71" s="18"/>
      <c r="N71" s="308"/>
      <c r="O71" s="308"/>
      <c r="P71" s="308"/>
      <c r="R71" s="18"/>
    </row>
    <row r="72" spans="1:18" ht="17.25" customHeight="1" thickTop="1" thickBot="1">
      <c r="A72" s="20"/>
      <c r="B72" s="1236"/>
      <c r="C72" s="716"/>
      <c r="D72" s="660"/>
      <c r="E72" s="659"/>
      <c r="F72" s="660"/>
      <c r="G72" s="661"/>
      <c r="H72" s="662"/>
      <c r="I72" s="663"/>
      <c r="J72" s="20"/>
      <c r="L72" s="458"/>
      <c r="M72" s="18"/>
      <c r="N72" s="308"/>
      <c r="O72" s="308"/>
      <c r="P72" s="308"/>
      <c r="R72" s="18"/>
    </row>
    <row r="73" spans="1:18" ht="17.25" customHeight="1" thickTop="1" thickBot="1">
      <c r="A73" s="20"/>
      <c r="B73" s="1236"/>
      <c r="C73" s="716"/>
      <c r="D73" s="660"/>
      <c r="E73" s="659"/>
      <c r="F73" s="660"/>
      <c r="G73" s="661"/>
      <c r="H73" s="662"/>
      <c r="I73" s="663"/>
      <c r="J73" s="20"/>
      <c r="L73" s="458"/>
      <c r="M73" s="18"/>
      <c r="N73" s="308"/>
      <c r="O73" s="308"/>
      <c r="P73" s="308"/>
      <c r="R73" s="18"/>
    </row>
    <row r="74" spans="1:18" ht="16.5" customHeight="1" thickTop="1" thickBot="1">
      <c r="A74" s="20"/>
      <c r="B74" s="1236"/>
      <c r="C74" s="716"/>
      <c r="D74" s="660"/>
      <c r="E74" s="659"/>
      <c r="F74" s="660"/>
      <c r="G74" s="661"/>
      <c r="H74" s="662"/>
      <c r="I74" s="663"/>
      <c r="J74" s="20"/>
      <c r="L74" s="458"/>
      <c r="M74" s="18"/>
      <c r="N74" s="308"/>
      <c r="O74" s="308"/>
      <c r="P74" s="308"/>
      <c r="R74" s="18"/>
    </row>
    <row r="75" spans="1:18" ht="16.5" customHeight="1" thickTop="1" thickBot="1">
      <c r="A75" s="20"/>
      <c r="B75" s="1236"/>
      <c r="C75" s="716"/>
      <c r="D75" s="660"/>
      <c r="E75" s="659"/>
      <c r="F75" s="660"/>
      <c r="G75" s="661"/>
      <c r="H75" s="662"/>
      <c r="I75" s="663"/>
      <c r="J75" s="20"/>
      <c r="L75" s="458"/>
      <c r="M75" s="18"/>
      <c r="N75" s="308"/>
      <c r="O75" s="308"/>
      <c r="P75" s="308"/>
      <c r="R75" s="18"/>
    </row>
    <row r="76" spans="1:18" ht="16.5" customHeight="1" thickTop="1" thickBot="1">
      <c r="A76" s="20"/>
      <c r="B76" s="1236"/>
      <c r="C76" s="716"/>
      <c r="D76" s="660"/>
      <c r="E76" s="659"/>
      <c r="F76" s="660"/>
      <c r="G76" s="661"/>
      <c r="H76" s="662"/>
      <c r="I76" s="663"/>
      <c r="J76" s="20"/>
      <c r="L76" s="458"/>
      <c r="M76" s="18"/>
      <c r="N76" s="308"/>
      <c r="O76" s="308"/>
      <c r="P76" s="308"/>
      <c r="R76" s="18"/>
    </row>
    <row r="77" spans="1:18" ht="16.5" customHeight="1" thickTop="1" thickBot="1">
      <c r="A77" s="20"/>
      <c r="B77" s="1236"/>
      <c r="C77" s="716"/>
      <c r="D77" s="660"/>
      <c r="E77" s="659"/>
      <c r="F77" s="660"/>
      <c r="G77" s="661"/>
      <c r="H77" s="662"/>
      <c r="I77" s="663"/>
      <c r="J77" s="20"/>
      <c r="L77" s="458"/>
      <c r="M77" s="18"/>
      <c r="N77" s="308"/>
      <c r="O77" s="308"/>
      <c r="P77" s="308"/>
      <c r="R77" s="18"/>
    </row>
    <row r="78" spans="1:18" ht="16.5" customHeight="1" thickTop="1" thickBot="1">
      <c r="A78" s="20"/>
      <c r="B78" s="1236"/>
      <c r="C78" s="717"/>
      <c r="D78" s="666"/>
      <c r="E78" s="665"/>
      <c r="F78" s="666"/>
      <c r="G78" s="667"/>
      <c r="H78" s="668"/>
      <c r="I78" s="669"/>
      <c r="J78" s="20"/>
      <c r="M78" s="18"/>
      <c r="N78" s="308"/>
      <c r="O78" s="308"/>
      <c r="P78" s="308"/>
      <c r="R78" s="18"/>
    </row>
    <row r="79" spans="1:18" ht="17.25" customHeight="1" thickTop="1" thickBot="1">
      <c r="A79" s="20"/>
      <c r="B79" s="1239"/>
      <c r="C79" s="1233" t="s">
        <v>234</v>
      </c>
      <c r="D79" s="1234"/>
      <c r="E79" s="48" t="str">
        <f>IF(SUM(E64:E78)&lt;1,"",SUM(E64:E78))</f>
        <v/>
      </c>
      <c r="F79" s="22"/>
      <c r="G79" s="23"/>
      <c r="H79" s="312"/>
      <c r="I79" s="24"/>
      <c r="J79" s="20"/>
      <c r="M79" s="301"/>
      <c r="N79" s="309"/>
      <c r="O79" s="18"/>
      <c r="P79" s="18"/>
      <c r="Q79" s="306"/>
      <c r="R79" s="307"/>
    </row>
    <row r="80" spans="1:18" ht="17.25" customHeight="1" thickTop="1" thickBot="1">
      <c r="A80" s="20"/>
      <c r="B80" s="1235" t="s">
        <v>207</v>
      </c>
      <c r="C80" s="718"/>
      <c r="D80" s="670"/>
      <c r="E80" s="671"/>
      <c r="F80" s="672"/>
      <c r="G80" s="673"/>
      <c r="H80" s="674"/>
      <c r="I80" s="675"/>
      <c r="J80" s="20"/>
      <c r="M80" s="18"/>
      <c r="N80" s="308"/>
      <c r="O80" s="308"/>
      <c r="P80" s="308"/>
      <c r="R80" s="18"/>
    </row>
    <row r="81" spans="1:18" ht="17.25" customHeight="1" thickTop="1" thickBot="1">
      <c r="A81" s="20"/>
      <c r="B81" s="1236"/>
      <c r="C81" s="715"/>
      <c r="D81" s="655"/>
      <c r="E81" s="654"/>
      <c r="F81" s="655"/>
      <c r="G81" s="656"/>
      <c r="H81" s="657"/>
      <c r="I81" s="658"/>
      <c r="J81" s="20"/>
      <c r="M81" s="18"/>
      <c r="N81" s="308"/>
      <c r="O81" s="308"/>
      <c r="P81" s="308"/>
      <c r="R81" s="18"/>
    </row>
    <row r="82" spans="1:18" ht="17.25" customHeight="1" thickTop="1" thickBot="1">
      <c r="A82" s="20"/>
      <c r="B82" s="1236"/>
      <c r="C82" s="715"/>
      <c r="D82" s="655"/>
      <c r="E82" s="654"/>
      <c r="F82" s="655"/>
      <c r="G82" s="656"/>
      <c r="H82" s="657"/>
      <c r="I82" s="658"/>
      <c r="J82" s="20"/>
      <c r="M82" s="18"/>
      <c r="N82" s="308"/>
      <c r="O82" s="308"/>
      <c r="P82" s="308"/>
      <c r="R82" s="18"/>
    </row>
    <row r="83" spans="1:18" ht="17.25" customHeight="1" thickTop="1" thickBot="1">
      <c r="A83" s="20"/>
      <c r="B83" s="1236"/>
      <c r="C83" s="715"/>
      <c r="D83" s="655"/>
      <c r="E83" s="654"/>
      <c r="F83" s="655"/>
      <c r="G83" s="656"/>
      <c r="H83" s="657"/>
      <c r="I83" s="658"/>
      <c r="J83" s="20"/>
      <c r="M83" s="18"/>
      <c r="N83" s="308"/>
      <c r="O83" s="308"/>
      <c r="P83" s="308"/>
      <c r="R83" s="18"/>
    </row>
    <row r="84" spans="1:18" ht="17.25" customHeight="1" thickTop="1" thickBot="1">
      <c r="A84" s="20"/>
      <c r="B84" s="1236"/>
      <c r="C84" s="715"/>
      <c r="D84" s="655"/>
      <c r="E84" s="654"/>
      <c r="F84" s="655"/>
      <c r="G84" s="656"/>
      <c r="H84" s="657"/>
      <c r="I84" s="658"/>
      <c r="J84" s="20"/>
      <c r="M84" s="18"/>
      <c r="N84" s="308"/>
      <c r="O84" s="308"/>
      <c r="P84" s="308"/>
      <c r="R84" s="18"/>
    </row>
    <row r="85" spans="1:18" ht="17.25" customHeight="1" thickTop="1" thickBot="1">
      <c r="A85" s="20"/>
      <c r="B85" s="1236"/>
      <c r="C85" s="716"/>
      <c r="D85" s="660"/>
      <c r="E85" s="659"/>
      <c r="F85" s="660"/>
      <c r="G85" s="661"/>
      <c r="H85" s="662"/>
      <c r="I85" s="663"/>
      <c r="J85" s="20"/>
      <c r="L85" s="458"/>
      <c r="M85" s="18"/>
      <c r="N85" s="308"/>
      <c r="O85" s="308"/>
      <c r="P85" s="308"/>
      <c r="R85" s="18"/>
    </row>
    <row r="86" spans="1:18" ht="17.25" customHeight="1" thickTop="1" thickBot="1">
      <c r="A86" s="20"/>
      <c r="B86" s="1236"/>
      <c r="C86" s="716"/>
      <c r="D86" s="660"/>
      <c r="E86" s="659"/>
      <c r="F86" s="660"/>
      <c r="G86" s="661"/>
      <c r="H86" s="662"/>
      <c r="I86" s="663"/>
      <c r="J86" s="20"/>
      <c r="L86" s="458"/>
      <c r="M86" s="18"/>
      <c r="N86" s="308"/>
      <c r="O86" s="308"/>
      <c r="P86" s="308"/>
      <c r="R86" s="18"/>
    </row>
    <row r="87" spans="1:18" ht="17.25" customHeight="1" thickTop="1" thickBot="1">
      <c r="A87" s="20"/>
      <c r="B87" s="1236"/>
      <c r="C87" s="716"/>
      <c r="D87" s="660"/>
      <c r="E87" s="659"/>
      <c r="F87" s="660"/>
      <c r="G87" s="661"/>
      <c r="H87" s="662"/>
      <c r="I87" s="663"/>
      <c r="J87" s="20"/>
      <c r="L87" s="458"/>
      <c r="M87" s="18"/>
      <c r="N87" s="308"/>
      <c r="O87" s="308"/>
      <c r="P87" s="308"/>
      <c r="R87" s="18"/>
    </row>
    <row r="88" spans="1:18" ht="17.25" customHeight="1" thickTop="1" thickBot="1">
      <c r="A88" s="20"/>
      <c r="B88" s="1236"/>
      <c r="C88" s="716"/>
      <c r="D88" s="660"/>
      <c r="E88" s="659"/>
      <c r="F88" s="660"/>
      <c r="G88" s="661"/>
      <c r="H88" s="662"/>
      <c r="I88" s="663"/>
      <c r="J88" s="20"/>
      <c r="L88" s="458"/>
      <c r="M88" s="18"/>
      <c r="N88" s="308"/>
      <c r="O88" s="308"/>
      <c r="P88" s="308"/>
      <c r="R88" s="18"/>
    </row>
    <row r="89" spans="1:18" ht="17.25" customHeight="1" thickTop="1" thickBot="1">
      <c r="A89" s="20"/>
      <c r="B89" s="1236"/>
      <c r="C89" s="716"/>
      <c r="D89" s="660"/>
      <c r="E89" s="659"/>
      <c r="F89" s="660"/>
      <c r="G89" s="661"/>
      <c r="H89" s="662"/>
      <c r="I89" s="663"/>
      <c r="J89" s="20"/>
      <c r="L89" s="458"/>
      <c r="M89" s="18"/>
      <c r="N89" s="308"/>
      <c r="O89" s="308"/>
      <c r="P89" s="308"/>
      <c r="R89" s="18"/>
    </row>
    <row r="90" spans="1:18" ht="16.5" customHeight="1" thickTop="1" thickBot="1">
      <c r="A90" s="20"/>
      <c r="B90" s="1236"/>
      <c r="C90" s="716"/>
      <c r="D90" s="660"/>
      <c r="E90" s="659"/>
      <c r="F90" s="660"/>
      <c r="G90" s="661"/>
      <c r="H90" s="662"/>
      <c r="I90" s="663"/>
      <c r="J90" s="20"/>
      <c r="L90" s="458"/>
      <c r="M90" s="18"/>
      <c r="N90" s="308"/>
      <c r="O90" s="308"/>
      <c r="P90" s="308"/>
      <c r="R90" s="18"/>
    </row>
    <row r="91" spans="1:18" ht="16.5" customHeight="1" thickTop="1" thickBot="1">
      <c r="A91" s="20"/>
      <c r="B91" s="1236"/>
      <c r="C91" s="716"/>
      <c r="D91" s="660"/>
      <c r="E91" s="659"/>
      <c r="F91" s="660"/>
      <c r="G91" s="661"/>
      <c r="H91" s="662"/>
      <c r="I91" s="663"/>
      <c r="J91" s="20"/>
      <c r="L91" s="458"/>
      <c r="M91" s="18"/>
      <c r="N91" s="308"/>
      <c r="O91" s="308"/>
      <c r="P91" s="308"/>
      <c r="R91" s="18"/>
    </row>
    <row r="92" spans="1:18" ht="16.5" customHeight="1" thickTop="1" thickBot="1">
      <c r="A92" s="20"/>
      <c r="B92" s="1236"/>
      <c r="C92" s="716"/>
      <c r="D92" s="660"/>
      <c r="E92" s="659"/>
      <c r="F92" s="660"/>
      <c r="G92" s="661"/>
      <c r="H92" s="662"/>
      <c r="I92" s="663"/>
      <c r="J92" s="20"/>
      <c r="L92" s="458"/>
      <c r="M92" s="18"/>
      <c r="N92" s="308"/>
      <c r="O92" s="308"/>
      <c r="P92" s="308"/>
      <c r="R92" s="18"/>
    </row>
    <row r="93" spans="1:18" ht="16.5" customHeight="1" thickTop="1" thickBot="1">
      <c r="A93" s="20"/>
      <c r="B93" s="1236"/>
      <c r="C93" s="716"/>
      <c r="D93" s="660"/>
      <c r="E93" s="659"/>
      <c r="F93" s="660"/>
      <c r="G93" s="661"/>
      <c r="H93" s="662"/>
      <c r="I93" s="663"/>
      <c r="J93" s="20"/>
      <c r="L93" s="458"/>
      <c r="M93" s="18"/>
      <c r="N93" s="308"/>
      <c r="O93" s="308"/>
      <c r="P93" s="308"/>
      <c r="R93" s="18"/>
    </row>
    <row r="94" spans="1:18" ht="16.5" customHeight="1" thickTop="1" thickBot="1">
      <c r="A94" s="20"/>
      <c r="B94" s="1236"/>
      <c r="C94" s="717"/>
      <c r="D94" s="666"/>
      <c r="E94" s="665"/>
      <c r="F94" s="666"/>
      <c r="G94" s="667"/>
      <c r="H94" s="668"/>
      <c r="I94" s="669"/>
      <c r="J94" s="20"/>
      <c r="M94" s="18"/>
      <c r="N94" s="308"/>
      <c r="O94" s="308"/>
      <c r="P94" s="308"/>
      <c r="R94" s="18"/>
    </row>
    <row r="95" spans="1:18" ht="17.25" customHeight="1" thickTop="1" thickBot="1">
      <c r="A95" s="20"/>
      <c r="B95" s="1239"/>
      <c r="C95" s="1233" t="s">
        <v>234</v>
      </c>
      <c r="D95" s="1234"/>
      <c r="E95" s="48" t="str">
        <f>IF(SUM(E80:E94)&lt;1,"",SUM(E80:E94))</f>
        <v/>
      </c>
      <c r="F95" s="22"/>
      <c r="G95" s="23"/>
      <c r="H95" s="312"/>
      <c r="I95" s="24"/>
      <c r="J95" s="20"/>
      <c r="M95" s="301"/>
      <c r="N95" s="309"/>
      <c r="O95" s="18"/>
      <c r="P95" s="18"/>
      <c r="Q95" s="306"/>
      <c r="R95" s="307"/>
    </row>
    <row r="96" spans="1:18" ht="17.25" customHeight="1" thickTop="1" thickBot="1">
      <c r="A96" s="20"/>
      <c r="B96" s="1235" t="s">
        <v>208</v>
      </c>
      <c r="C96" s="718"/>
      <c r="D96" s="670"/>
      <c r="E96" s="671"/>
      <c r="F96" s="672"/>
      <c r="G96" s="673"/>
      <c r="H96" s="674"/>
      <c r="I96" s="675"/>
      <c r="J96" s="20"/>
      <c r="M96" s="18"/>
      <c r="N96" s="308"/>
      <c r="O96" s="308"/>
      <c r="P96" s="308"/>
      <c r="R96" s="18"/>
    </row>
    <row r="97" spans="1:18" ht="17.25" customHeight="1" thickTop="1" thickBot="1">
      <c r="A97" s="20"/>
      <c r="B97" s="1236"/>
      <c r="C97" s="715"/>
      <c r="D97" s="655"/>
      <c r="E97" s="654"/>
      <c r="F97" s="655"/>
      <c r="G97" s="656"/>
      <c r="H97" s="657"/>
      <c r="I97" s="658"/>
      <c r="J97" s="20"/>
      <c r="M97" s="18"/>
      <c r="N97" s="308"/>
      <c r="O97" s="308"/>
      <c r="P97" s="308"/>
      <c r="R97" s="18"/>
    </row>
    <row r="98" spans="1:18" ht="17.25" customHeight="1" thickTop="1" thickBot="1">
      <c r="A98" s="20"/>
      <c r="B98" s="1236"/>
      <c r="C98" s="715"/>
      <c r="D98" s="655"/>
      <c r="E98" s="654"/>
      <c r="F98" s="655"/>
      <c r="G98" s="656"/>
      <c r="H98" s="657"/>
      <c r="I98" s="658"/>
      <c r="J98" s="20"/>
      <c r="M98" s="18"/>
      <c r="N98" s="308"/>
      <c r="O98" s="308"/>
      <c r="P98" s="308"/>
      <c r="R98" s="18"/>
    </row>
    <row r="99" spans="1:18" ht="17.25" customHeight="1" thickTop="1" thickBot="1">
      <c r="A99" s="20"/>
      <c r="B99" s="1236"/>
      <c r="C99" s="715"/>
      <c r="D99" s="655"/>
      <c r="E99" s="654"/>
      <c r="F99" s="655"/>
      <c r="G99" s="656"/>
      <c r="H99" s="657"/>
      <c r="I99" s="658"/>
      <c r="J99" s="20"/>
      <c r="M99" s="18"/>
      <c r="N99" s="308"/>
      <c r="O99" s="308"/>
      <c r="P99" s="308"/>
      <c r="R99" s="18"/>
    </row>
    <row r="100" spans="1:18" ht="17.25" customHeight="1" thickTop="1" thickBot="1">
      <c r="A100" s="20"/>
      <c r="B100" s="1236"/>
      <c r="C100" s="715"/>
      <c r="D100" s="655"/>
      <c r="E100" s="654"/>
      <c r="F100" s="655"/>
      <c r="G100" s="656"/>
      <c r="H100" s="657"/>
      <c r="I100" s="658"/>
      <c r="J100" s="20"/>
      <c r="M100" s="18"/>
      <c r="N100" s="308"/>
      <c r="O100" s="308"/>
      <c r="P100" s="308"/>
      <c r="R100" s="18"/>
    </row>
    <row r="101" spans="1:18" ht="17.25" customHeight="1" thickTop="1" thickBot="1">
      <c r="A101" s="20"/>
      <c r="B101" s="1236"/>
      <c r="C101" s="716"/>
      <c r="D101" s="660"/>
      <c r="E101" s="659"/>
      <c r="F101" s="660"/>
      <c r="G101" s="661"/>
      <c r="H101" s="662"/>
      <c r="I101" s="663"/>
      <c r="J101" s="20"/>
      <c r="L101" s="458"/>
      <c r="M101" s="18"/>
      <c r="N101" s="308"/>
      <c r="O101" s="308"/>
      <c r="P101" s="308"/>
      <c r="R101" s="18"/>
    </row>
    <row r="102" spans="1:18" ht="17.25" customHeight="1" thickTop="1" thickBot="1">
      <c r="A102" s="20"/>
      <c r="B102" s="1236"/>
      <c r="C102" s="716"/>
      <c r="D102" s="660"/>
      <c r="E102" s="659"/>
      <c r="F102" s="660"/>
      <c r="G102" s="661"/>
      <c r="H102" s="662"/>
      <c r="I102" s="663"/>
      <c r="J102" s="20"/>
      <c r="L102" s="458"/>
      <c r="M102" s="18"/>
      <c r="N102" s="308"/>
      <c r="O102" s="308"/>
      <c r="P102" s="308"/>
      <c r="R102" s="18"/>
    </row>
    <row r="103" spans="1:18" ht="17.25" customHeight="1" thickTop="1" thickBot="1">
      <c r="A103" s="20"/>
      <c r="B103" s="1236"/>
      <c r="C103" s="716"/>
      <c r="D103" s="660"/>
      <c r="E103" s="659"/>
      <c r="F103" s="660"/>
      <c r="G103" s="661"/>
      <c r="H103" s="662"/>
      <c r="I103" s="663"/>
      <c r="J103" s="20"/>
      <c r="L103" s="458"/>
      <c r="M103" s="18"/>
      <c r="N103" s="308"/>
      <c r="O103" s="308"/>
      <c r="P103" s="308"/>
      <c r="R103" s="18"/>
    </row>
    <row r="104" spans="1:18" ht="17.25" customHeight="1" thickTop="1" thickBot="1">
      <c r="A104" s="20"/>
      <c r="B104" s="1236"/>
      <c r="C104" s="716"/>
      <c r="D104" s="660"/>
      <c r="E104" s="659"/>
      <c r="F104" s="660"/>
      <c r="G104" s="661"/>
      <c r="H104" s="662"/>
      <c r="I104" s="663"/>
      <c r="J104" s="20"/>
      <c r="L104" s="458"/>
      <c r="M104" s="18"/>
      <c r="N104" s="308"/>
      <c r="O104" s="308"/>
      <c r="P104" s="308"/>
      <c r="R104" s="18"/>
    </row>
    <row r="105" spans="1:18" ht="17.25" customHeight="1" thickTop="1" thickBot="1">
      <c r="A105" s="20"/>
      <c r="B105" s="1236"/>
      <c r="C105" s="716"/>
      <c r="D105" s="660"/>
      <c r="E105" s="659"/>
      <c r="F105" s="660"/>
      <c r="G105" s="661"/>
      <c r="H105" s="662"/>
      <c r="I105" s="663"/>
      <c r="J105" s="20"/>
      <c r="L105" s="458"/>
      <c r="M105" s="18"/>
      <c r="N105" s="308"/>
      <c r="O105" s="308"/>
      <c r="P105" s="308"/>
      <c r="R105" s="18"/>
    </row>
    <row r="106" spans="1:18" ht="16.5" customHeight="1" thickTop="1" thickBot="1">
      <c r="A106" s="20"/>
      <c r="B106" s="1236"/>
      <c r="C106" s="716"/>
      <c r="D106" s="660"/>
      <c r="E106" s="659"/>
      <c r="F106" s="660"/>
      <c r="G106" s="661"/>
      <c r="H106" s="662"/>
      <c r="I106" s="663"/>
      <c r="J106" s="20"/>
      <c r="L106" s="458"/>
      <c r="M106" s="18"/>
      <c r="N106" s="308"/>
      <c r="O106" s="308"/>
      <c r="P106" s="308"/>
      <c r="R106" s="18"/>
    </row>
    <row r="107" spans="1:18" ht="16.5" customHeight="1" thickTop="1" thickBot="1">
      <c r="A107" s="20"/>
      <c r="B107" s="1236"/>
      <c r="C107" s="716"/>
      <c r="D107" s="660"/>
      <c r="E107" s="659"/>
      <c r="F107" s="660"/>
      <c r="G107" s="661"/>
      <c r="H107" s="662"/>
      <c r="I107" s="663"/>
      <c r="J107" s="20"/>
      <c r="L107" s="458"/>
      <c r="M107" s="18"/>
      <c r="N107" s="308"/>
      <c r="O107" s="308"/>
      <c r="P107" s="308"/>
      <c r="R107" s="18"/>
    </row>
    <row r="108" spans="1:18" ht="16.5" customHeight="1" thickTop="1" thickBot="1">
      <c r="A108" s="20"/>
      <c r="B108" s="1236"/>
      <c r="C108" s="716"/>
      <c r="D108" s="660"/>
      <c r="E108" s="659"/>
      <c r="F108" s="660"/>
      <c r="G108" s="661"/>
      <c r="H108" s="662"/>
      <c r="I108" s="663"/>
      <c r="J108" s="20"/>
      <c r="L108" s="458"/>
      <c r="M108" s="18"/>
      <c r="N108" s="308"/>
      <c r="O108" s="308"/>
      <c r="P108" s="308"/>
      <c r="R108" s="18"/>
    </row>
    <row r="109" spans="1:18" ht="16.5" customHeight="1" thickTop="1" thickBot="1">
      <c r="A109" s="20"/>
      <c r="B109" s="1236"/>
      <c r="C109" s="716"/>
      <c r="D109" s="660"/>
      <c r="E109" s="659"/>
      <c r="F109" s="660"/>
      <c r="G109" s="661"/>
      <c r="H109" s="662"/>
      <c r="I109" s="663"/>
      <c r="J109" s="20"/>
      <c r="L109" s="458"/>
      <c r="M109" s="18"/>
      <c r="N109" s="308"/>
      <c r="O109" s="308"/>
      <c r="P109" s="308"/>
      <c r="R109" s="18"/>
    </row>
    <row r="110" spans="1:18" ht="16.5" customHeight="1" thickTop="1" thickBot="1">
      <c r="A110" s="20"/>
      <c r="B110" s="1236"/>
      <c r="C110" s="717"/>
      <c r="D110" s="666"/>
      <c r="E110" s="665"/>
      <c r="F110" s="666"/>
      <c r="G110" s="667"/>
      <c r="H110" s="668"/>
      <c r="I110" s="669"/>
      <c r="J110" s="20"/>
      <c r="M110" s="18"/>
      <c r="N110" s="308"/>
      <c r="O110" s="308"/>
      <c r="P110" s="308"/>
      <c r="R110" s="18"/>
    </row>
    <row r="111" spans="1:18" ht="17.25" customHeight="1" thickTop="1">
      <c r="A111" s="20"/>
      <c r="B111" s="1237"/>
      <c r="C111" s="1230" t="s">
        <v>234</v>
      </c>
      <c r="D111" s="1231"/>
      <c r="E111" s="49" t="str">
        <f>IF(SUM(E96:E110)&lt;1,"",SUM(E96:E110))</f>
        <v/>
      </c>
      <c r="F111" s="25"/>
      <c r="G111" s="26"/>
      <c r="H111" s="313"/>
      <c r="I111" s="27"/>
      <c r="J111" s="20"/>
      <c r="M111" s="301"/>
      <c r="N111" s="309"/>
      <c r="O111" s="18"/>
      <c r="P111" s="18"/>
      <c r="Q111" s="306"/>
      <c r="R111" s="307"/>
    </row>
    <row r="112" spans="1:18" ht="4.5" customHeight="1">
      <c r="A112" s="20"/>
      <c r="B112" s="20"/>
      <c r="C112" s="20"/>
      <c r="D112" s="20"/>
      <c r="E112" s="20"/>
      <c r="F112" s="20"/>
      <c r="G112" s="20"/>
      <c r="H112" s="20"/>
      <c r="I112" s="20"/>
      <c r="J112" s="20"/>
      <c r="M112" s="18"/>
      <c r="N112" s="18"/>
      <c r="O112" s="18"/>
      <c r="P112" s="18"/>
    </row>
    <row r="113" spans="1:18" ht="10.5" customHeight="1">
      <c r="A113" s="20"/>
      <c r="B113" s="20"/>
      <c r="C113" s="20"/>
      <c r="D113" s="20"/>
      <c r="E113" s="20"/>
      <c r="F113" s="20"/>
      <c r="G113" s="20"/>
      <c r="H113" s="20"/>
      <c r="I113" s="20"/>
      <c r="J113" s="20"/>
      <c r="M113" s="18"/>
      <c r="N113" s="18"/>
      <c r="O113" s="18"/>
      <c r="P113" s="18"/>
    </row>
    <row r="114" spans="1:18" ht="21" customHeight="1">
      <c r="A114" s="20"/>
      <c r="B114" s="21" t="s">
        <v>389</v>
      </c>
      <c r="C114" s="20"/>
      <c r="D114" s="20"/>
      <c r="E114" s="20"/>
      <c r="F114" s="20"/>
      <c r="G114" s="1211" t="s">
        <v>175</v>
      </c>
      <c r="H114" s="1212"/>
      <c r="I114" s="292" t="str">
        <f>IF(ISBLANK(期首設定!$D$13),"",期首設定!$D$13)</f>
        <v>サンプル</v>
      </c>
      <c r="J114" s="20"/>
      <c r="L114" s="1182"/>
      <c r="M114" s="1174"/>
      <c r="N114" s="1174"/>
      <c r="O114" s="1174"/>
      <c r="P114" s="1174"/>
      <c r="Q114" s="1175"/>
      <c r="R114" s="1174"/>
    </row>
    <row r="115" spans="1:18" ht="7.5" customHeight="1">
      <c r="A115" s="20"/>
      <c r="B115" s="20"/>
      <c r="C115" s="20"/>
      <c r="D115" s="20"/>
      <c r="E115" s="20"/>
      <c r="F115" s="20"/>
      <c r="G115" s="20"/>
      <c r="H115" s="20"/>
      <c r="I115" s="20"/>
      <c r="J115" s="20"/>
      <c r="L115" s="1182"/>
      <c r="M115" s="1174"/>
      <c r="N115" s="1174"/>
      <c r="O115" s="1174"/>
      <c r="P115" s="1174"/>
      <c r="Q115" s="1175"/>
      <c r="R115" s="1174"/>
    </row>
    <row r="116" spans="1:18" ht="10.5" customHeight="1">
      <c r="A116" s="20"/>
      <c r="B116" s="1213" t="s">
        <v>236</v>
      </c>
      <c r="C116" s="1215" t="s">
        <v>225</v>
      </c>
      <c r="D116" s="1217" t="s">
        <v>392</v>
      </c>
      <c r="E116" s="1217" t="s">
        <v>212</v>
      </c>
      <c r="F116" s="1217" t="s">
        <v>233</v>
      </c>
      <c r="G116" s="1219" t="s">
        <v>247</v>
      </c>
      <c r="H116" s="1219"/>
      <c r="I116" s="1209" t="s">
        <v>232</v>
      </c>
      <c r="J116" s="20"/>
      <c r="L116" s="1182"/>
      <c r="M116" s="1174"/>
      <c r="N116" s="300"/>
      <c r="O116" s="1174"/>
      <c r="P116" s="300"/>
      <c r="Q116" s="1175"/>
      <c r="R116" s="1174"/>
    </row>
    <row r="117" spans="1:18" ht="10.5" customHeight="1" thickBot="1">
      <c r="A117" s="20"/>
      <c r="B117" s="1214"/>
      <c r="C117" s="1216"/>
      <c r="D117" s="1218"/>
      <c r="E117" s="1218"/>
      <c r="F117" s="1218"/>
      <c r="G117" s="314" t="s">
        <v>390</v>
      </c>
      <c r="H117" s="314" t="s">
        <v>391</v>
      </c>
      <c r="I117" s="1210"/>
      <c r="J117" s="20"/>
      <c r="L117" s="1182"/>
      <c r="M117" s="1174"/>
      <c r="N117" s="300"/>
      <c r="O117" s="1174"/>
      <c r="P117" s="300"/>
      <c r="Q117" s="1175"/>
      <c r="R117" s="1174"/>
    </row>
    <row r="118" spans="1:18" ht="17.25" customHeight="1" thickTop="1">
      <c r="A118" s="20"/>
      <c r="B118" s="1227" t="s">
        <v>237</v>
      </c>
      <c r="C118" s="718"/>
      <c r="D118" s="670"/>
      <c r="E118" s="671"/>
      <c r="F118" s="672"/>
      <c r="G118" s="673"/>
      <c r="H118" s="674"/>
      <c r="I118" s="675"/>
      <c r="J118" s="20"/>
      <c r="M118" s="18"/>
      <c r="N118" s="308"/>
      <c r="O118" s="308"/>
      <c r="P118" s="308"/>
      <c r="R118" s="18"/>
    </row>
    <row r="119" spans="1:18" ht="17.25" customHeight="1">
      <c r="A119" s="20"/>
      <c r="B119" s="1228"/>
      <c r="C119" s="715"/>
      <c r="D119" s="655"/>
      <c r="E119" s="654"/>
      <c r="F119" s="655"/>
      <c r="G119" s="656"/>
      <c r="H119" s="657"/>
      <c r="I119" s="658"/>
      <c r="J119" s="20"/>
      <c r="M119" s="18"/>
      <c r="N119" s="308"/>
      <c r="O119" s="308"/>
      <c r="P119" s="308"/>
      <c r="R119" s="18"/>
    </row>
    <row r="120" spans="1:18" ht="17.25" customHeight="1">
      <c r="A120" s="20"/>
      <c r="B120" s="1228"/>
      <c r="C120" s="715"/>
      <c r="D120" s="655"/>
      <c r="E120" s="654"/>
      <c r="F120" s="655"/>
      <c r="G120" s="656"/>
      <c r="H120" s="657"/>
      <c r="I120" s="658"/>
      <c r="J120" s="20"/>
      <c r="M120" s="18"/>
      <c r="N120" s="308"/>
      <c r="O120" s="308"/>
      <c r="P120" s="308"/>
      <c r="R120" s="18"/>
    </row>
    <row r="121" spans="1:18" ht="17.25" customHeight="1">
      <c r="A121" s="20"/>
      <c r="B121" s="1228"/>
      <c r="C121" s="715"/>
      <c r="D121" s="655"/>
      <c r="E121" s="654"/>
      <c r="F121" s="655"/>
      <c r="G121" s="656"/>
      <c r="H121" s="657"/>
      <c r="I121" s="658"/>
      <c r="J121" s="20"/>
      <c r="M121" s="18"/>
      <c r="N121" s="308"/>
      <c r="O121" s="308"/>
      <c r="P121" s="308"/>
      <c r="R121" s="18"/>
    </row>
    <row r="122" spans="1:18" ht="17.25" customHeight="1">
      <c r="A122" s="20"/>
      <c r="B122" s="1228"/>
      <c r="C122" s="715"/>
      <c r="D122" s="655"/>
      <c r="E122" s="654"/>
      <c r="F122" s="655"/>
      <c r="G122" s="656"/>
      <c r="H122" s="657"/>
      <c r="I122" s="658"/>
      <c r="J122" s="20"/>
      <c r="M122" s="18"/>
      <c r="N122" s="308"/>
      <c r="O122" s="308"/>
      <c r="P122" s="308"/>
      <c r="R122" s="18"/>
    </row>
    <row r="123" spans="1:18" ht="17.25" customHeight="1">
      <c r="A123" s="20"/>
      <c r="B123" s="1228"/>
      <c r="C123" s="716"/>
      <c r="D123" s="660"/>
      <c r="E123" s="659"/>
      <c r="F123" s="660"/>
      <c r="G123" s="661"/>
      <c r="H123" s="662"/>
      <c r="I123" s="663"/>
      <c r="J123" s="20"/>
      <c r="L123" s="458"/>
      <c r="M123" s="18"/>
      <c r="N123" s="308"/>
      <c r="O123" s="308"/>
      <c r="P123" s="308"/>
      <c r="R123" s="18"/>
    </row>
    <row r="124" spans="1:18" ht="17.25" customHeight="1">
      <c r="A124" s="20"/>
      <c r="B124" s="1228"/>
      <c r="C124" s="716"/>
      <c r="D124" s="660"/>
      <c r="E124" s="659"/>
      <c r="F124" s="660"/>
      <c r="G124" s="661"/>
      <c r="H124" s="662"/>
      <c r="I124" s="663"/>
      <c r="J124" s="20"/>
      <c r="L124" s="458"/>
      <c r="M124" s="18"/>
      <c r="N124" s="308"/>
      <c r="O124" s="308"/>
      <c r="P124" s="308"/>
      <c r="R124" s="18"/>
    </row>
    <row r="125" spans="1:18" ht="17.25" customHeight="1">
      <c r="A125" s="20"/>
      <c r="B125" s="1228"/>
      <c r="C125" s="716"/>
      <c r="D125" s="660"/>
      <c r="E125" s="659"/>
      <c r="F125" s="660"/>
      <c r="G125" s="661"/>
      <c r="H125" s="662"/>
      <c r="I125" s="663"/>
      <c r="J125" s="20"/>
      <c r="L125" s="458"/>
      <c r="M125" s="18"/>
      <c r="N125" s="308"/>
      <c r="O125" s="308"/>
      <c r="P125" s="308"/>
      <c r="R125" s="18"/>
    </row>
    <row r="126" spans="1:18" ht="17.25" customHeight="1">
      <c r="A126" s="20"/>
      <c r="B126" s="1228"/>
      <c r="C126" s="716"/>
      <c r="D126" s="660"/>
      <c r="E126" s="659"/>
      <c r="F126" s="660"/>
      <c r="G126" s="661"/>
      <c r="H126" s="662"/>
      <c r="I126" s="663"/>
      <c r="J126" s="20"/>
      <c r="L126" s="458"/>
      <c r="M126" s="18"/>
      <c r="N126" s="308"/>
      <c r="O126" s="308"/>
      <c r="P126" s="308"/>
      <c r="R126" s="18"/>
    </row>
    <row r="127" spans="1:18" ht="17.25" customHeight="1">
      <c r="A127" s="20"/>
      <c r="B127" s="1228"/>
      <c r="C127" s="716"/>
      <c r="D127" s="660"/>
      <c r="E127" s="659"/>
      <c r="F127" s="660"/>
      <c r="G127" s="661"/>
      <c r="H127" s="662"/>
      <c r="I127" s="663"/>
      <c r="J127" s="20"/>
      <c r="L127" s="458"/>
      <c r="M127" s="18"/>
      <c r="N127" s="308"/>
      <c r="O127" s="308"/>
      <c r="P127" s="308"/>
      <c r="R127" s="18"/>
    </row>
    <row r="128" spans="1:18" ht="16.5" customHeight="1">
      <c r="A128" s="20"/>
      <c r="B128" s="1228"/>
      <c r="C128" s="716"/>
      <c r="D128" s="660"/>
      <c r="E128" s="659"/>
      <c r="F128" s="660"/>
      <c r="G128" s="661"/>
      <c r="H128" s="662"/>
      <c r="I128" s="663"/>
      <c r="J128" s="20"/>
      <c r="L128" s="458"/>
      <c r="M128" s="18"/>
      <c r="N128" s="308"/>
      <c r="O128" s="308"/>
      <c r="P128" s="308"/>
      <c r="R128" s="18"/>
    </row>
    <row r="129" spans="1:18" ht="16.5" customHeight="1">
      <c r="A129" s="20"/>
      <c r="B129" s="1228"/>
      <c r="C129" s="716"/>
      <c r="D129" s="660"/>
      <c r="E129" s="659"/>
      <c r="F129" s="660"/>
      <c r="G129" s="661"/>
      <c r="H129" s="662"/>
      <c r="I129" s="663"/>
      <c r="J129" s="20"/>
      <c r="L129" s="458"/>
      <c r="M129" s="18"/>
      <c r="N129" s="308"/>
      <c r="O129" s="308"/>
      <c r="P129" s="308"/>
      <c r="R129" s="18"/>
    </row>
    <row r="130" spans="1:18" ht="16.5" customHeight="1">
      <c r="A130" s="20"/>
      <c r="B130" s="1228"/>
      <c r="C130" s="716"/>
      <c r="D130" s="660"/>
      <c r="E130" s="659"/>
      <c r="F130" s="660"/>
      <c r="G130" s="661"/>
      <c r="H130" s="662"/>
      <c r="I130" s="663"/>
      <c r="J130" s="20"/>
      <c r="L130" s="458"/>
      <c r="M130" s="18"/>
      <c r="N130" s="308"/>
      <c r="O130" s="308"/>
      <c r="P130" s="308"/>
      <c r="R130" s="18"/>
    </row>
    <row r="131" spans="1:18" ht="16.5" customHeight="1">
      <c r="A131" s="20"/>
      <c r="B131" s="1228"/>
      <c r="C131" s="716"/>
      <c r="D131" s="660"/>
      <c r="E131" s="659"/>
      <c r="F131" s="660"/>
      <c r="G131" s="661"/>
      <c r="H131" s="662"/>
      <c r="I131" s="663"/>
      <c r="J131" s="20"/>
      <c r="L131" s="458"/>
      <c r="M131" s="18"/>
      <c r="N131" s="308"/>
      <c r="O131" s="308"/>
      <c r="P131" s="308"/>
      <c r="R131" s="18"/>
    </row>
    <row r="132" spans="1:18" ht="16.5" customHeight="1">
      <c r="A132" s="20"/>
      <c r="B132" s="1228"/>
      <c r="C132" s="717"/>
      <c r="D132" s="666"/>
      <c r="E132" s="665"/>
      <c r="F132" s="666"/>
      <c r="G132" s="667"/>
      <c r="H132" s="668"/>
      <c r="I132" s="669"/>
      <c r="J132" s="20"/>
      <c r="M132" s="18"/>
      <c r="N132" s="308"/>
      <c r="O132" s="308"/>
      <c r="P132" s="308"/>
      <c r="R132" s="18"/>
    </row>
    <row r="133" spans="1:18" ht="17.25" customHeight="1" thickBot="1">
      <c r="A133" s="20"/>
      <c r="B133" s="1232"/>
      <c r="C133" s="1233" t="s">
        <v>234</v>
      </c>
      <c r="D133" s="1234"/>
      <c r="E133" s="48" t="str">
        <f>IF(SUM(E118:E132)&lt;1,"",SUM(E118:E132))</f>
        <v/>
      </c>
      <c r="F133" s="22"/>
      <c r="G133" s="23"/>
      <c r="H133" s="312"/>
      <c r="I133" s="24"/>
      <c r="J133" s="20"/>
      <c r="M133" s="301"/>
      <c r="N133" s="309"/>
      <c r="O133" s="18"/>
      <c r="P133" s="18"/>
      <c r="Q133" s="306"/>
      <c r="R133" s="307"/>
    </row>
    <row r="134" spans="1:18" ht="17.25" customHeight="1" thickTop="1">
      <c r="A134" s="20"/>
      <c r="B134" s="1227" t="s">
        <v>210</v>
      </c>
      <c r="C134" s="718"/>
      <c r="D134" s="670"/>
      <c r="E134" s="671"/>
      <c r="F134" s="672"/>
      <c r="G134" s="673"/>
      <c r="H134" s="674"/>
      <c r="I134" s="675"/>
      <c r="J134" s="20"/>
      <c r="M134" s="18"/>
      <c r="N134" s="308"/>
      <c r="O134" s="308"/>
      <c r="P134" s="308"/>
      <c r="R134" s="18"/>
    </row>
    <row r="135" spans="1:18" ht="17.25" customHeight="1">
      <c r="A135" s="20"/>
      <c r="B135" s="1228"/>
      <c r="C135" s="715"/>
      <c r="D135" s="655"/>
      <c r="E135" s="654"/>
      <c r="F135" s="655"/>
      <c r="G135" s="656"/>
      <c r="H135" s="657"/>
      <c r="I135" s="658"/>
      <c r="J135" s="20"/>
      <c r="M135" s="18"/>
      <c r="N135" s="308"/>
      <c r="O135" s="308"/>
      <c r="P135" s="308"/>
      <c r="R135" s="18"/>
    </row>
    <row r="136" spans="1:18" ht="17.25" customHeight="1">
      <c r="A136" s="20"/>
      <c r="B136" s="1228"/>
      <c r="C136" s="715"/>
      <c r="D136" s="655"/>
      <c r="E136" s="654"/>
      <c r="F136" s="655"/>
      <c r="G136" s="656"/>
      <c r="H136" s="657"/>
      <c r="I136" s="658"/>
      <c r="J136" s="20"/>
      <c r="M136" s="18"/>
      <c r="N136" s="308"/>
      <c r="O136" s="308"/>
      <c r="P136" s="308"/>
      <c r="R136" s="18"/>
    </row>
    <row r="137" spans="1:18" ht="17.25" customHeight="1">
      <c r="A137" s="20"/>
      <c r="B137" s="1228"/>
      <c r="C137" s="715"/>
      <c r="D137" s="655"/>
      <c r="E137" s="654"/>
      <c r="F137" s="655"/>
      <c r="G137" s="656"/>
      <c r="H137" s="657"/>
      <c r="I137" s="658"/>
      <c r="J137" s="20"/>
      <c r="M137" s="18"/>
      <c r="N137" s="308"/>
      <c r="O137" s="308"/>
      <c r="P137" s="308"/>
      <c r="R137" s="18"/>
    </row>
    <row r="138" spans="1:18" ht="17.25" customHeight="1">
      <c r="A138" s="20"/>
      <c r="B138" s="1228"/>
      <c r="C138" s="715"/>
      <c r="D138" s="655"/>
      <c r="E138" s="654"/>
      <c r="F138" s="655"/>
      <c r="G138" s="656"/>
      <c r="H138" s="657"/>
      <c r="I138" s="658"/>
      <c r="J138" s="20"/>
      <c r="M138" s="18"/>
      <c r="N138" s="308"/>
      <c r="O138" s="308"/>
      <c r="P138" s="308"/>
      <c r="R138" s="18"/>
    </row>
    <row r="139" spans="1:18" ht="17.25" customHeight="1">
      <c r="A139" s="20"/>
      <c r="B139" s="1228"/>
      <c r="C139" s="716"/>
      <c r="D139" s="660"/>
      <c r="E139" s="659"/>
      <c r="F139" s="660"/>
      <c r="G139" s="661"/>
      <c r="H139" s="662"/>
      <c r="I139" s="663"/>
      <c r="J139" s="20"/>
      <c r="L139" s="458"/>
      <c r="M139" s="18"/>
      <c r="N139" s="308"/>
      <c r="O139" s="308"/>
      <c r="P139" s="308"/>
      <c r="R139" s="18"/>
    </row>
    <row r="140" spans="1:18" ht="17.25" customHeight="1">
      <c r="A140" s="20"/>
      <c r="B140" s="1228"/>
      <c r="C140" s="716"/>
      <c r="D140" s="660"/>
      <c r="E140" s="659"/>
      <c r="F140" s="660"/>
      <c r="G140" s="661"/>
      <c r="H140" s="662"/>
      <c r="I140" s="663"/>
      <c r="J140" s="20"/>
      <c r="L140" s="458"/>
      <c r="M140" s="18"/>
      <c r="N140" s="308"/>
      <c r="O140" s="308"/>
      <c r="P140" s="308"/>
      <c r="R140" s="18"/>
    </row>
    <row r="141" spans="1:18" ht="17.25" customHeight="1">
      <c r="A141" s="20"/>
      <c r="B141" s="1228"/>
      <c r="C141" s="716"/>
      <c r="D141" s="660"/>
      <c r="E141" s="659"/>
      <c r="F141" s="660"/>
      <c r="G141" s="661"/>
      <c r="H141" s="662"/>
      <c r="I141" s="663"/>
      <c r="J141" s="20"/>
      <c r="L141" s="458"/>
      <c r="M141" s="18"/>
      <c r="N141" s="308"/>
      <c r="O141" s="308"/>
      <c r="P141" s="308"/>
      <c r="R141" s="18"/>
    </row>
    <row r="142" spans="1:18" ht="17.25" customHeight="1">
      <c r="A142" s="20"/>
      <c r="B142" s="1228"/>
      <c r="C142" s="716"/>
      <c r="D142" s="660"/>
      <c r="E142" s="659"/>
      <c r="F142" s="660"/>
      <c r="G142" s="661"/>
      <c r="H142" s="662"/>
      <c r="I142" s="663"/>
      <c r="J142" s="20"/>
      <c r="L142" s="458"/>
      <c r="M142" s="18"/>
      <c r="N142" s="308"/>
      <c r="O142" s="308"/>
      <c r="P142" s="308"/>
      <c r="R142" s="18"/>
    </row>
    <row r="143" spans="1:18" ht="17.25" customHeight="1">
      <c r="A143" s="20"/>
      <c r="B143" s="1228"/>
      <c r="C143" s="716"/>
      <c r="D143" s="660"/>
      <c r="E143" s="659"/>
      <c r="F143" s="660"/>
      <c r="G143" s="661"/>
      <c r="H143" s="662"/>
      <c r="I143" s="663"/>
      <c r="J143" s="20"/>
      <c r="L143" s="458"/>
      <c r="M143" s="18"/>
      <c r="N143" s="308"/>
      <c r="O143" s="308"/>
      <c r="P143" s="308"/>
      <c r="R143" s="18"/>
    </row>
    <row r="144" spans="1:18" ht="16.5" customHeight="1">
      <c r="A144" s="20"/>
      <c r="B144" s="1228"/>
      <c r="C144" s="716"/>
      <c r="D144" s="660"/>
      <c r="E144" s="659"/>
      <c r="F144" s="660"/>
      <c r="G144" s="661"/>
      <c r="H144" s="662"/>
      <c r="I144" s="663"/>
      <c r="J144" s="20"/>
      <c r="L144" s="458"/>
      <c r="M144" s="18"/>
      <c r="N144" s="308"/>
      <c r="O144" s="308"/>
      <c r="P144" s="308"/>
      <c r="R144" s="18"/>
    </row>
    <row r="145" spans="1:18" ht="16.5" customHeight="1">
      <c r="A145" s="20"/>
      <c r="B145" s="1228"/>
      <c r="C145" s="716"/>
      <c r="D145" s="660"/>
      <c r="E145" s="659"/>
      <c r="F145" s="660"/>
      <c r="G145" s="661"/>
      <c r="H145" s="662"/>
      <c r="I145" s="663"/>
      <c r="J145" s="20"/>
      <c r="L145" s="458"/>
      <c r="M145" s="18"/>
      <c r="N145" s="308"/>
      <c r="O145" s="308"/>
      <c r="P145" s="308"/>
      <c r="R145" s="18"/>
    </row>
    <row r="146" spans="1:18" ht="16.5" customHeight="1">
      <c r="A146" s="20"/>
      <c r="B146" s="1228"/>
      <c r="C146" s="716"/>
      <c r="D146" s="660"/>
      <c r="E146" s="659"/>
      <c r="F146" s="660"/>
      <c r="G146" s="661"/>
      <c r="H146" s="662"/>
      <c r="I146" s="663"/>
      <c r="J146" s="20"/>
      <c r="L146" s="458"/>
      <c r="M146" s="18"/>
      <c r="N146" s="308"/>
      <c r="O146" s="308"/>
      <c r="P146" s="308"/>
      <c r="R146" s="18"/>
    </row>
    <row r="147" spans="1:18" ht="16.5" customHeight="1">
      <c r="A147" s="20"/>
      <c r="B147" s="1228"/>
      <c r="C147" s="716"/>
      <c r="D147" s="660"/>
      <c r="E147" s="659"/>
      <c r="F147" s="660"/>
      <c r="G147" s="661"/>
      <c r="H147" s="662"/>
      <c r="I147" s="663"/>
      <c r="J147" s="20"/>
      <c r="L147" s="458"/>
      <c r="M147" s="18"/>
      <c r="N147" s="308"/>
      <c r="O147" s="308"/>
      <c r="P147" s="308"/>
      <c r="R147" s="18"/>
    </row>
    <row r="148" spans="1:18" ht="16.5" customHeight="1">
      <c r="A148" s="20"/>
      <c r="B148" s="1228"/>
      <c r="C148" s="717"/>
      <c r="D148" s="666"/>
      <c r="E148" s="665"/>
      <c r="F148" s="666"/>
      <c r="G148" s="667"/>
      <c r="H148" s="668"/>
      <c r="I148" s="669"/>
      <c r="J148" s="20"/>
      <c r="M148" s="18"/>
      <c r="N148" s="308"/>
      <c r="O148" s="308"/>
      <c r="P148" s="308"/>
      <c r="R148" s="18"/>
    </row>
    <row r="149" spans="1:18" ht="17.25" customHeight="1" thickBot="1">
      <c r="A149" s="20"/>
      <c r="B149" s="1232"/>
      <c r="C149" s="1233" t="s">
        <v>234</v>
      </c>
      <c r="D149" s="1234"/>
      <c r="E149" s="48" t="str">
        <f>IF(SUM(E134:E148)&lt;1,"",SUM(E134:E148))</f>
        <v/>
      </c>
      <c r="F149" s="22"/>
      <c r="G149" s="23"/>
      <c r="H149" s="312"/>
      <c r="I149" s="24"/>
      <c r="J149" s="20"/>
      <c r="M149" s="301"/>
      <c r="N149" s="310"/>
      <c r="O149" s="18"/>
      <c r="P149" s="18"/>
      <c r="Q149" s="306"/>
      <c r="R149" s="307"/>
    </row>
    <row r="150" spans="1:18" ht="17.25" customHeight="1" thickTop="1">
      <c r="A150" s="20"/>
      <c r="B150" s="1227" t="s">
        <v>211</v>
      </c>
      <c r="C150" s="718"/>
      <c r="D150" s="670"/>
      <c r="E150" s="671"/>
      <c r="F150" s="672"/>
      <c r="G150" s="673"/>
      <c r="H150" s="674"/>
      <c r="I150" s="675"/>
      <c r="J150" s="20"/>
      <c r="M150" s="18"/>
      <c r="N150" s="308"/>
      <c r="O150" s="308"/>
      <c r="P150" s="308"/>
      <c r="R150" s="18"/>
    </row>
    <row r="151" spans="1:18" ht="17.25" customHeight="1">
      <c r="A151" s="20"/>
      <c r="B151" s="1228"/>
      <c r="C151" s="715"/>
      <c r="D151" s="655"/>
      <c r="E151" s="654"/>
      <c r="F151" s="655"/>
      <c r="G151" s="656"/>
      <c r="H151" s="657"/>
      <c r="I151" s="658"/>
      <c r="J151" s="20"/>
      <c r="M151" s="18"/>
      <c r="N151" s="308"/>
      <c r="O151" s="308"/>
      <c r="P151" s="308"/>
      <c r="R151" s="18"/>
    </row>
    <row r="152" spans="1:18" ht="17.25" customHeight="1">
      <c r="A152" s="20"/>
      <c r="B152" s="1228"/>
      <c r="C152" s="715"/>
      <c r="D152" s="655"/>
      <c r="E152" s="654"/>
      <c r="F152" s="655"/>
      <c r="G152" s="656"/>
      <c r="H152" s="657"/>
      <c r="I152" s="658"/>
      <c r="J152" s="20"/>
      <c r="M152" s="18"/>
      <c r="N152" s="308"/>
      <c r="O152" s="308"/>
      <c r="P152" s="308"/>
      <c r="R152" s="18"/>
    </row>
    <row r="153" spans="1:18" ht="17.25" customHeight="1">
      <c r="A153" s="20"/>
      <c r="B153" s="1228"/>
      <c r="C153" s="715"/>
      <c r="D153" s="655"/>
      <c r="E153" s="654"/>
      <c r="F153" s="655"/>
      <c r="G153" s="656"/>
      <c r="H153" s="657"/>
      <c r="I153" s="658"/>
      <c r="J153" s="20"/>
      <c r="M153" s="18"/>
      <c r="N153" s="308"/>
      <c r="O153" s="308"/>
      <c r="P153" s="308"/>
      <c r="R153" s="18"/>
    </row>
    <row r="154" spans="1:18" ht="17.25" customHeight="1">
      <c r="A154" s="20"/>
      <c r="B154" s="1228"/>
      <c r="C154" s="715"/>
      <c r="D154" s="655"/>
      <c r="E154" s="654"/>
      <c r="F154" s="655"/>
      <c r="G154" s="656"/>
      <c r="H154" s="657"/>
      <c r="I154" s="658"/>
      <c r="J154" s="20"/>
      <c r="M154" s="18"/>
      <c r="N154" s="308"/>
      <c r="O154" s="308"/>
      <c r="P154" s="308"/>
      <c r="R154" s="18"/>
    </row>
    <row r="155" spans="1:18" ht="17.25" customHeight="1">
      <c r="A155" s="20"/>
      <c r="B155" s="1228"/>
      <c r="C155" s="716"/>
      <c r="D155" s="660"/>
      <c r="E155" s="659"/>
      <c r="F155" s="660"/>
      <c r="G155" s="661"/>
      <c r="H155" s="662"/>
      <c r="I155" s="663"/>
      <c r="J155" s="20"/>
      <c r="L155" s="458"/>
      <c r="M155" s="18"/>
      <c r="N155" s="308"/>
      <c r="O155" s="308"/>
      <c r="P155" s="308"/>
      <c r="R155" s="18"/>
    </row>
    <row r="156" spans="1:18" ht="17.25" customHeight="1">
      <c r="A156" s="20"/>
      <c r="B156" s="1228"/>
      <c r="C156" s="716"/>
      <c r="D156" s="660"/>
      <c r="E156" s="659"/>
      <c r="F156" s="660"/>
      <c r="G156" s="661"/>
      <c r="H156" s="662"/>
      <c r="I156" s="663"/>
      <c r="J156" s="20"/>
      <c r="L156" s="458"/>
      <c r="M156" s="18"/>
      <c r="N156" s="308"/>
      <c r="O156" s="308"/>
      <c r="P156" s="308"/>
      <c r="R156" s="18"/>
    </row>
    <row r="157" spans="1:18" ht="17.25" customHeight="1">
      <c r="A157" s="20"/>
      <c r="B157" s="1228"/>
      <c r="C157" s="716"/>
      <c r="D157" s="660"/>
      <c r="E157" s="659"/>
      <c r="F157" s="660"/>
      <c r="G157" s="661"/>
      <c r="H157" s="662"/>
      <c r="I157" s="663"/>
      <c r="J157" s="20"/>
      <c r="L157" s="458"/>
      <c r="M157" s="18"/>
      <c r="N157" s="308"/>
      <c r="O157" s="308"/>
      <c r="P157" s="308"/>
      <c r="R157" s="18"/>
    </row>
    <row r="158" spans="1:18" ht="17.25" customHeight="1">
      <c r="A158" s="20"/>
      <c r="B158" s="1228"/>
      <c r="C158" s="716"/>
      <c r="D158" s="660"/>
      <c r="E158" s="659"/>
      <c r="F158" s="660"/>
      <c r="G158" s="661"/>
      <c r="H158" s="662"/>
      <c r="I158" s="663"/>
      <c r="J158" s="20"/>
      <c r="L158" s="458"/>
      <c r="M158" s="18"/>
      <c r="N158" s="308"/>
      <c r="O158" s="308"/>
      <c r="P158" s="308"/>
      <c r="R158" s="18"/>
    </row>
    <row r="159" spans="1:18" ht="17.25" customHeight="1">
      <c r="A159" s="20"/>
      <c r="B159" s="1228"/>
      <c r="C159" s="716"/>
      <c r="D159" s="660"/>
      <c r="E159" s="659"/>
      <c r="F159" s="660"/>
      <c r="G159" s="661"/>
      <c r="H159" s="662"/>
      <c r="I159" s="663"/>
      <c r="J159" s="20"/>
      <c r="L159" s="458"/>
      <c r="M159" s="18"/>
      <c r="N159" s="308"/>
      <c r="O159" s="308"/>
      <c r="P159" s="308"/>
      <c r="R159" s="18"/>
    </row>
    <row r="160" spans="1:18" ht="16.5" customHeight="1">
      <c r="A160" s="20"/>
      <c r="B160" s="1228"/>
      <c r="C160" s="716"/>
      <c r="D160" s="660"/>
      <c r="E160" s="659"/>
      <c r="F160" s="660"/>
      <c r="G160" s="661"/>
      <c r="H160" s="662"/>
      <c r="I160" s="663"/>
      <c r="J160" s="20"/>
      <c r="L160" s="458"/>
      <c r="M160" s="18"/>
      <c r="N160" s="308"/>
      <c r="O160" s="308"/>
      <c r="P160" s="308"/>
      <c r="R160" s="18"/>
    </row>
    <row r="161" spans="1:18" ht="16.5" customHeight="1">
      <c r="A161" s="20"/>
      <c r="B161" s="1228"/>
      <c r="C161" s="716"/>
      <c r="D161" s="660"/>
      <c r="E161" s="659"/>
      <c r="F161" s="660"/>
      <c r="G161" s="661"/>
      <c r="H161" s="662"/>
      <c r="I161" s="663"/>
      <c r="J161" s="20"/>
      <c r="L161" s="458"/>
      <c r="M161" s="18"/>
      <c r="N161" s="308"/>
      <c r="O161" s="308"/>
      <c r="P161" s="308"/>
      <c r="R161" s="18"/>
    </row>
    <row r="162" spans="1:18" ht="16.5" customHeight="1">
      <c r="A162" s="20"/>
      <c r="B162" s="1228"/>
      <c r="C162" s="716"/>
      <c r="D162" s="660"/>
      <c r="E162" s="659"/>
      <c r="F162" s="660"/>
      <c r="G162" s="661"/>
      <c r="H162" s="662"/>
      <c r="I162" s="663"/>
      <c r="J162" s="20"/>
      <c r="L162" s="458"/>
      <c r="M162" s="18"/>
      <c r="N162" s="308"/>
      <c r="O162" s="308"/>
      <c r="P162" s="308"/>
      <c r="R162" s="18"/>
    </row>
    <row r="163" spans="1:18" ht="16.5" customHeight="1">
      <c r="A163" s="20"/>
      <c r="B163" s="1228"/>
      <c r="C163" s="716"/>
      <c r="D163" s="660"/>
      <c r="E163" s="659"/>
      <c r="F163" s="660"/>
      <c r="G163" s="661"/>
      <c r="H163" s="662"/>
      <c r="I163" s="663"/>
      <c r="J163" s="20"/>
      <c r="L163" s="458"/>
      <c r="M163" s="18"/>
      <c r="N163" s="308"/>
      <c r="O163" s="308"/>
      <c r="P163" s="308"/>
      <c r="R163" s="18"/>
    </row>
    <row r="164" spans="1:18" ht="16.5" customHeight="1">
      <c r="A164" s="20"/>
      <c r="B164" s="1228"/>
      <c r="C164" s="717"/>
      <c r="D164" s="666"/>
      <c r="E164" s="665"/>
      <c r="F164" s="666"/>
      <c r="G164" s="667"/>
      <c r="H164" s="668"/>
      <c r="I164" s="669"/>
      <c r="J164" s="20"/>
      <c r="M164" s="18"/>
      <c r="N164" s="308"/>
      <c r="O164" s="308"/>
      <c r="P164" s="308"/>
      <c r="R164" s="18"/>
    </row>
    <row r="165" spans="1:18" ht="17.25" customHeight="1">
      <c r="A165" s="20"/>
      <c r="B165" s="1229"/>
      <c r="C165" s="1230" t="s">
        <v>234</v>
      </c>
      <c r="D165" s="1231"/>
      <c r="E165" s="49" t="str">
        <f>IF(SUM(E150:E164)&lt;1,"",SUM(E150:E164))</f>
        <v/>
      </c>
      <c r="F165" s="25"/>
      <c r="G165" s="26"/>
      <c r="H165" s="313"/>
      <c r="I165" s="27"/>
      <c r="J165" s="20"/>
      <c r="M165" s="301"/>
      <c r="N165" s="309"/>
      <c r="O165" s="18"/>
      <c r="P165" s="18"/>
      <c r="Q165" s="306"/>
      <c r="R165" s="307"/>
    </row>
    <row r="166" spans="1:18" s="598" customFormat="1" ht="4.5" customHeight="1">
      <c r="A166" s="595"/>
      <c r="B166" s="596"/>
      <c r="C166" s="596"/>
      <c r="D166" s="596"/>
      <c r="E166" s="449"/>
      <c r="F166" s="595"/>
      <c r="G166" s="646"/>
      <c r="H166" s="646"/>
      <c r="I166" s="595"/>
      <c r="J166" s="595"/>
      <c r="L166" s="599"/>
      <c r="M166" s="600"/>
      <c r="N166" s="600"/>
      <c r="O166" s="600"/>
      <c r="P166" s="600"/>
      <c r="Q166" s="601"/>
    </row>
    <row r="167" spans="1:18" ht="10.5" customHeight="1">
      <c r="A167" s="20"/>
      <c r="B167" s="20"/>
      <c r="C167" s="20"/>
      <c r="D167" s="20"/>
      <c r="E167" s="20"/>
      <c r="F167" s="20"/>
      <c r="G167" s="20"/>
      <c r="H167" s="20"/>
      <c r="I167" s="20"/>
      <c r="J167" s="20"/>
      <c r="L167" s="458"/>
      <c r="M167" s="18"/>
      <c r="N167" s="18"/>
      <c r="O167" s="18"/>
      <c r="P167" s="18"/>
    </row>
    <row r="168" spans="1:18" ht="21" customHeight="1">
      <c r="A168" s="20"/>
      <c r="B168" s="21" t="s">
        <v>389</v>
      </c>
      <c r="C168" s="20"/>
      <c r="D168" s="20"/>
      <c r="E168" s="20"/>
      <c r="F168" s="20"/>
      <c r="G168" s="1211" t="s">
        <v>175</v>
      </c>
      <c r="H168" s="1212"/>
      <c r="I168" s="292" t="str">
        <f>IF(ISBLANK(期首設定!$D$13),"",期首設定!$D$13)</f>
        <v>サンプル</v>
      </c>
      <c r="J168" s="20"/>
      <c r="L168" s="458"/>
      <c r="M168" s="18"/>
      <c r="N168" s="18"/>
      <c r="O168" s="18"/>
      <c r="P168" s="18"/>
    </row>
    <row r="169" spans="1:18" ht="7.5" customHeight="1">
      <c r="A169" s="20"/>
      <c r="B169" s="20"/>
      <c r="C169" s="20"/>
      <c r="D169" s="20"/>
      <c r="E169" s="20"/>
      <c r="F169" s="20"/>
      <c r="G169" s="20"/>
      <c r="H169" s="20"/>
      <c r="I169" s="20"/>
      <c r="J169" s="20"/>
      <c r="L169" s="458"/>
      <c r="M169" s="18"/>
      <c r="N169" s="18"/>
      <c r="O169" s="18"/>
      <c r="P169" s="18"/>
    </row>
    <row r="170" spans="1:18" ht="10.5" customHeight="1">
      <c r="A170" s="20"/>
      <c r="B170" s="1213" t="s">
        <v>236</v>
      </c>
      <c r="C170" s="1215" t="s">
        <v>225</v>
      </c>
      <c r="D170" s="1217" t="s">
        <v>392</v>
      </c>
      <c r="E170" s="1217" t="s">
        <v>212</v>
      </c>
      <c r="F170" s="1217" t="s">
        <v>233</v>
      </c>
      <c r="G170" s="1219" t="s">
        <v>247</v>
      </c>
      <c r="H170" s="1219"/>
      <c r="I170" s="1209" t="s">
        <v>232</v>
      </c>
      <c r="J170" s="20"/>
      <c r="L170" s="1182"/>
      <c r="M170" s="1174"/>
      <c r="N170" s="1174"/>
      <c r="O170" s="1174"/>
      <c r="P170" s="1174"/>
      <c r="Q170" s="1175"/>
      <c r="R170" s="1174"/>
    </row>
    <row r="171" spans="1:18" ht="10.5" customHeight="1" thickBot="1">
      <c r="A171" s="20"/>
      <c r="B171" s="1214"/>
      <c r="C171" s="1216"/>
      <c r="D171" s="1218"/>
      <c r="E171" s="1218"/>
      <c r="F171" s="1218"/>
      <c r="G171" s="314" t="s">
        <v>390</v>
      </c>
      <c r="H171" s="314" t="s">
        <v>391</v>
      </c>
      <c r="I171" s="1210"/>
      <c r="J171" s="20"/>
      <c r="L171" s="1182"/>
      <c r="M171" s="1174"/>
      <c r="N171" s="1174"/>
      <c r="O171" s="1174"/>
      <c r="P171" s="1174"/>
      <c r="Q171" s="1175"/>
      <c r="R171" s="1174"/>
    </row>
    <row r="172" spans="1:18" ht="16.5" customHeight="1" thickTop="1">
      <c r="A172" s="20"/>
      <c r="B172" s="1227" t="s">
        <v>238</v>
      </c>
      <c r="C172" s="718"/>
      <c r="D172" s="670"/>
      <c r="E172" s="671"/>
      <c r="F172" s="672"/>
      <c r="G172" s="673"/>
      <c r="H172" s="674"/>
      <c r="I172" s="675"/>
      <c r="J172" s="20"/>
      <c r="M172" s="18"/>
      <c r="N172" s="308"/>
      <c r="O172" s="308"/>
      <c r="P172" s="308"/>
      <c r="R172" s="18"/>
    </row>
    <row r="173" spans="1:18" ht="16.5" customHeight="1">
      <c r="A173" s="20"/>
      <c r="B173" s="1228"/>
      <c r="C173" s="715"/>
      <c r="D173" s="655"/>
      <c r="E173" s="654"/>
      <c r="F173" s="655"/>
      <c r="G173" s="656"/>
      <c r="H173" s="657"/>
      <c r="I173" s="658"/>
      <c r="J173" s="20"/>
      <c r="M173" s="18"/>
      <c r="N173" s="308"/>
      <c r="O173" s="308"/>
      <c r="P173" s="308"/>
      <c r="R173" s="18"/>
    </row>
    <row r="174" spans="1:18" ht="16.5" customHeight="1">
      <c r="A174" s="20"/>
      <c r="B174" s="1228"/>
      <c r="C174" s="715"/>
      <c r="D174" s="655"/>
      <c r="E174" s="654"/>
      <c r="F174" s="655"/>
      <c r="G174" s="656"/>
      <c r="H174" s="657"/>
      <c r="I174" s="658"/>
      <c r="J174" s="20"/>
      <c r="M174" s="18"/>
      <c r="N174" s="308"/>
      <c r="O174" s="308"/>
      <c r="P174" s="308"/>
      <c r="R174" s="18"/>
    </row>
    <row r="175" spans="1:18" ht="16.5" customHeight="1">
      <c r="A175" s="20"/>
      <c r="B175" s="1228"/>
      <c r="C175" s="715"/>
      <c r="D175" s="655"/>
      <c r="E175" s="654"/>
      <c r="F175" s="655"/>
      <c r="G175" s="656"/>
      <c r="H175" s="657"/>
      <c r="I175" s="658"/>
      <c r="J175" s="20"/>
      <c r="M175" s="18"/>
      <c r="N175" s="308"/>
      <c r="O175" s="308"/>
      <c r="P175" s="308"/>
      <c r="R175" s="18"/>
    </row>
    <row r="176" spans="1:18" ht="16.5" customHeight="1">
      <c r="A176" s="20"/>
      <c r="B176" s="1228"/>
      <c r="C176" s="715"/>
      <c r="D176" s="655"/>
      <c r="E176" s="654"/>
      <c r="F176" s="655"/>
      <c r="G176" s="656"/>
      <c r="H176" s="657"/>
      <c r="I176" s="658"/>
      <c r="J176" s="20"/>
      <c r="M176" s="18"/>
      <c r="N176" s="308"/>
      <c r="O176" s="308"/>
      <c r="P176" s="308"/>
      <c r="R176" s="18"/>
    </row>
    <row r="177" spans="1:18" ht="16.5" customHeight="1">
      <c r="A177" s="20"/>
      <c r="B177" s="1228"/>
      <c r="C177" s="716"/>
      <c r="D177" s="660"/>
      <c r="E177" s="659"/>
      <c r="F177" s="660"/>
      <c r="G177" s="661"/>
      <c r="H177" s="662"/>
      <c r="I177" s="663"/>
      <c r="J177" s="20"/>
      <c r="L177" s="458"/>
      <c r="M177" s="18"/>
      <c r="N177" s="308"/>
      <c r="O177" s="308"/>
      <c r="P177" s="308"/>
      <c r="R177" s="18"/>
    </row>
    <row r="178" spans="1:18" ht="16.5" customHeight="1">
      <c r="A178" s="20"/>
      <c r="B178" s="1228"/>
      <c r="C178" s="716"/>
      <c r="D178" s="660"/>
      <c r="E178" s="659"/>
      <c r="F178" s="660"/>
      <c r="G178" s="661"/>
      <c r="H178" s="662"/>
      <c r="I178" s="663"/>
      <c r="J178" s="20"/>
      <c r="L178" s="458"/>
      <c r="M178" s="18"/>
      <c r="N178" s="308"/>
      <c r="O178" s="308"/>
      <c r="P178" s="308"/>
      <c r="R178" s="18"/>
    </row>
    <row r="179" spans="1:18" ht="16.5" customHeight="1">
      <c r="A179" s="20"/>
      <c r="B179" s="1228"/>
      <c r="C179" s="716"/>
      <c r="D179" s="660"/>
      <c r="E179" s="659"/>
      <c r="F179" s="660"/>
      <c r="G179" s="661"/>
      <c r="H179" s="662"/>
      <c r="I179" s="663"/>
      <c r="J179" s="20"/>
      <c r="L179" s="458"/>
      <c r="M179" s="18"/>
      <c r="N179" s="308"/>
      <c r="O179" s="308"/>
      <c r="P179" s="308"/>
      <c r="R179" s="18"/>
    </row>
    <row r="180" spans="1:18" ht="16.5" customHeight="1">
      <c r="A180" s="20"/>
      <c r="B180" s="1228"/>
      <c r="C180" s="716"/>
      <c r="D180" s="660"/>
      <c r="E180" s="659"/>
      <c r="F180" s="660"/>
      <c r="G180" s="661"/>
      <c r="H180" s="662"/>
      <c r="I180" s="663"/>
      <c r="J180" s="20"/>
      <c r="L180" s="458"/>
      <c r="M180" s="18"/>
      <c r="N180" s="308"/>
      <c r="O180" s="308"/>
      <c r="P180" s="308"/>
      <c r="R180" s="18"/>
    </row>
    <row r="181" spans="1:18" ht="16.5" customHeight="1">
      <c r="A181" s="20"/>
      <c r="B181" s="1228"/>
      <c r="C181" s="716"/>
      <c r="D181" s="660"/>
      <c r="E181" s="659"/>
      <c r="F181" s="660"/>
      <c r="G181" s="661"/>
      <c r="H181" s="662"/>
      <c r="I181" s="663"/>
      <c r="J181" s="20"/>
      <c r="L181" s="458"/>
      <c r="M181" s="18"/>
      <c r="N181" s="308"/>
      <c r="O181" s="308"/>
      <c r="P181" s="308"/>
      <c r="R181" s="18"/>
    </row>
    <row r="182" spans="1:18" ht="16.5" customHeight="1">
      <c r="A182" s="20"/>
      <c r="B182" s="1228"/>
      <c r="C182" s="716"/>
      <c r="D182" s="660"/>
      <c r="E182" s="659"/>
      <c r="F182" s="660"/>
      <c r="G182" s="661"/>
      <c r="H182" s="662"/>
      <c r="I182" s="663"/>
      <c r="J182" s="20"/>
      <c r="L182" s="458"/>
      <c r="M182" s="18"/>
      <c r="N182" s="308"/>
      <c r="O182" s="308"/>
      <c r="P182" s="308"/>
      <c r="R182" s="18"/>
    </row>
    <row r="183" spans="1:18" ht="16.5" customHeight="1">
      <c r="A183" s="20"/>
      <c r="B183" s="1228"/>
      <c r="C183" s="717"/>
      <c r="D183" s="666"/>
      <c r="E183" s="665"/>
      <c r="F183" s="666"/>
      <c r="G183" s="667"/>
      <c r="H183" s="668"/>
      <c r="I183" s="669"/>
      <c r="J183" s="20"/>
      <c r="M183" s="18"/>
      <c r="N183" s="308"/>
      <c r="O183" s="308"/>
      <c r="P183" s="308"/>
      <c r="R183" s="18"/>
    </row>
    <row r="184" spans="1:18" ht="16.5" customHeight="1" thickBot="1">
      <c r="A184" s="20"/>
      <c r="B184" s="1232"/>
      <c r="C184" s="1233" t="s">
        <v>234</v>
      </c>
      <c r="D184" s="1234"/>
      <c r="E184" s="48" t="str">
        <f>IF(SUM(E172:E183)&lt;1,"",SUM(E172:E183))</f>
        <v/>
      </c>
      <c r="F184" s="22"/>
      <c r="G184" s="23"/>
      <c r="H184" s="312"/>
      <c r="I184" s="24"/>
      <c r="J184" s="20"/>
      <c r="M184" s="301"/>
      <c r="N184" s="309"/>
      <c r="O184" s="18"/>
      <c r="P184" s="18"/>
      <c r="Q184" s="306"/>
      <c r="R184" s="307"/>
    </row>
    <row r="185" spans="1:18" ht="16.5" customHeight="1" thickTop="1">
      <c r="A185" s="20"/>
      <c r="B185" s="1227" t="s">
        <v>239</v>
      </c>
      <c r="C185" s="718"/>
      <c r="D185" s="670"/>
      <c r="E185" s="671"/>
      <c r="F185" s="672"/>
      <c r="G185" s="673"/>
      <c r="H185" s="674"/>
      <c r="I185" s="675"/>
      <c r="J185" s="20"/>
      <c r="M185" s="18"/>
      <c r="N185" s="308"/>
      <c r="O185" s="308"/>
      <c r="P185" s="308"/>
      <c r="R185" s="18"/>
    </row>
    <row r="186" spans="1:18" ht="16.5" customHeight="1">
      <c r="A186" s="20"/>
      <c r="B186" s="1228"/>
      <c r="C186" s="715"/>
      <c r="D186" s="655"/>
      <c r="E186" s="654"/>
      <c r="F186" s="655"/>
      <c r="G186" s="656"/>
      <c r="H186" s="657"/>
      <c r="I186" s="658"/>
      <c r="J186" s="20"/>
      <c r="M186" s="18"/>
      <c r="N186" s="308"/>
      <c r="O186" s="308"/>
      <c r="P186" s="308"/>
      <c r="R186" s="18"/>
    </row>
    <row r="187" spans="1:18" ht="16.5" customHeight="1">
      <c r="A187" s="20"/>
      <c r="B187" s="1228"/>
      <c r="C187" s="715"/>
      <c r="D187" s="655"/>
      <c r="E187" s="654"/>
      <c r="F187" s="655"/>
      <c r="G187" s="656"/>
      <c r="H187" s="657"/>
      <c r="I187" s="658"/>
      <c r="J187" s="20"/>
      <c r="M187" s="18"/>
      <c r="N187" s="308"/>
      <c r="O187" s="308"/>
      <c r="P187" s="308"/>
      <c r="R187" s="18"/>
    </row>
    <row r="188" spans="1:18" ht="16.5" customHeight="1">
      <c r="A188" s="20"/>
      <c r="B188" s="1228"/>
      <c r="C188" s="715"/>
      <c r="D188" s="655"/>
      <c r="E188" s="654"/>
      <c r="F188" s="655"/>
      <c r="G188" s="656"/>
      <c r="H188" s="657"/>
      <c r="I188" s="658"/>
      <c r="J188" s="20"/>
      <c r="M188" s="18"/>
      <c r="N188" s="308"/>
      <c r="O188" s="308"/>
      <c r="P188" s="308"/>
      <c r="R188" s="18"/>
    </row>
    <row r="189" spans="1:18" ht="16.5" customHeight="1">
      <c r="A189" s="20"/>
      <c r="B189" s="1228"/>
      <c r="C189" s="715"/>
      <c r="D189" s="655"/>
      <c r="E189" s="654"/>
      <c r="F189" s="655"/>
      <c r="G189" s="656"/>
      <c r="H189" s="657"/>
      <c r="I189" s="658"/>
      <c r="J189" s="20"/>
      <c r="M189" s="18"/>
      <c r="N189" s="308"/>
      <c r="O189" s="308"/>
      <c r="P189" s="308"/>
      <c r="R189" s="18"/>
    </row>
    <row r="190" spans="1:18" ht="16.5" customHeight="1">
      <c r="A190" s="20"/>
      <c r="B190" s="1228"/>
      <c r="C190" s="716"/>
      <c r="D190" s="660"/>
      <c r="E190" s="659"/>
      <c r="F190" s="660"/>
      <c r="G190" s="661"/>
      <c r="H190" s="662"/>
      <c r="I190" s="663"/>
      <c r="J190" s="20"/>
      <c r="L190" s="458"/>
      <c r="M190" s="18"/>
      <c r="N190" s="308"/>
      <c r="O190" s="308"/>
      <c r="P190" s="308"/>
      <c r="R190" s="18"/>
    </row>
    <row r="191" spans="1:18" ht="16.5" customHeight="1">
      <c r="A191" s="20"/>
      <c r="B191" s="1228"/>
      <c r="C191" s="716"/>
      <c r="D191" s="660"/>
      <c r="E191" s="659"/>
      <c r="F191" s="660"/>
      <c r="G191" s="661"/>
      <c r="H191" s="662"/>
      <c r="I191" s="663"/>
      <c r="J191" s="20"/>
      <c r="L191" s="458"/>
      <c r="M191" s="18"/>
      <c r="N191" s="308"/>
      <c r="O191" s="308"/>
      <c r="P191" s="308"/>
      <c r="R191" s="18"/>
    </row>
    <row r="192" spans="1:18" ht="16.5" customHeight="1">
      <c r="A192" s="20"/>
      <c r="B192" s="1228"/>
      <c r="C192" s="716"/>
      <c r="D192" s="660"/>
      <c r="E192" s="659"/>
      <c r="F192" s="660"/>
      <c r="G192" s="661"/>
      <c r="H192" s="662"/>
      <c r="I192" s="663"/>
      <c r="J192" s="20"/>
      <c r="L192" s="458"/>
      <c r="M192" s="18"/>
      <c r="N192" s="308"/>
      <c r="O192" s="308"/>
      <c r="P192" s="308"/>
      <c r="R192" s="18"/>
    </row>
    <row r="193" spans="1:18" ht="16.5" customHeight="1">
      <c r="A193" s="20"/>
      <c r="B193" s="1228"/>
      <c r="C193" s="716"/>
      <c r="D193" s="660"/>
      <c r="E193" s="659"/>
      <c r="F193" s="660"/>
      <c r="G193" s="661"/>
      <c r="H193" s="662"/>
      <c r="I193" s="663"/>
      <c r="J193" s="20"/>
      <c r="L193" s="458"/>
      <c r="M193" s="18"/>
      <c r="N193" s="308"/>
      <c r="O193" s="308"/>
      <c r="P193" s="308"/>
      <c r="R193" s="18"/>
    </row>
    <row r="194" spans="1:18" ht="16.5" customHeight="1">
      <c r="A194" s="20"/>
      <c r="B194" s="1228"/>
      <c r="C194" s="716"/>
      <c r="D194" s="660"/>
      <c r="E194" s="659"/>
      <c r="F194" s="660"/>
      <c r="G194" s="661"/>
      <c r="H194" s="662"/>
      <c r="I194" s="663"/>
      <c r="J194" s="20"/>
      <c r="L194" s="458"/>
      <c r="M194" s="18"/>
      <c r="N194" s="308"/>
      <c r="O194" s="308"/>
      <c r="P194" s="308"/>
      <c r="R194" s="18"/>
    </row>
    <row r="195" spans="1:18" ht="16.5" customHeight="1">
      <c r="A195" s="20"/>
      <c r="B195" s="1228"/>
      <c r="C195" s="716"/>
      <c r="D195" s="660"/>
      <c r="E195" s="659"/>
      <c r="F195" s="660"/>
      <c r="G195" s="661"/>
      <c r="H195" s="662"/>
      <c r="I195" s="663"/>
      <c r="J195" s="20"/>
      <c r="L195" s="458"/>
      <c r="M195" s="18"/>
      <c r="N195" s="308"/>
      <c r="O195" s="308"/>
      <c r="P195" s="308"/>
      <c r="R195" s="18"/>
    </row>
    <row r="196" spans="1:18" ht="16.5" customHeight="1">
      <c r="A196" s="20"/>
      <c r="B196" s="1228"/>
      <c r="C196" s="717"/>
      <c r="D196" s="666"/>
      <c r="E196" s="665"/>
      <c r="F196" s="666"/>
      <c r="G196" s="667"/>
      <c r="H196" s="668"/>
      <c r="I196" s="669"/>
      <c r="J196" s="20"/>
      <c r="M196" s="18"/>
      <c r="N196" s="308"/>
      <c r="O196" s="308"/>
      <c r="P196" s="308"/>
      <c r="R196" s="18"/>
    </row>
    <row r="197" spans="1:18" ht="16.5" customHeight="1" thickBot="1">
      <c r="A197" s="20"/>
      <c r="B197" s="1232"/>
      <c r="C197" s="1233" t="s">
        <v>234</v>
      </c>
      <c r="D197" s="1234"/>
      <c r="E197" s="48" t="str">
        <f>IF(SUM(E185:E196)&lt;1,"",SUM(E185:E196))</f>
        <v/>
      </c>
      <c r="F197" s="22"/>
      <c r="G197" s="23"/>
      <c r="H197" s="312"/>
      <c r="I197" s="24"/>
      <c r="J197" s="20"/>
      <c r="M197" s="301"/>
      <c r="N197" s="309"/>
      <c r="O197" s="18"/>
      <c r="P197" s="18"/>
      <c r="Q197" s="306"/>
      <c r="R197" s="307"/>
    </row>
    <row r="198" spans="1:18" ht="16.5" customHeight="1" thickTop="1">
      <c r="A198" s="20"/>
      <c r="B198" s="1227" t="s">
        <v>231</v>
      </c>
      <c r="C198" s="718"/>
      <c r="D198" s="670"/>
      <c r="E198" s="671"/>
      <c r="F198" s="672"/>
      <c r="G198" s="673"/>
      <c r="H198" s="674"/>
      <c r="I198" s="675"/>
      <c r="J198" s="20"/>
      <c r="M198" s="18"/>
      <c r="N198" s="308"/>
      <c r="O198" s="308"/>
      <c r="P198" s="308"/>
      <c r="R198" s="18"/>
    </row>
    <row r="199" spans="1:18" ht="16.5" customHeight="1">
      <c r="A199" s="20"/>
      <c r="B199" s="1228"/>
      <c r="C199" s="715"/>
      <c r="D199" s="655"/>
      <c r="E199" s="654"/>
      <c r="F199" s="655"/>
      <c r="G199" s="656"/>
      <c r="H199" s="657"/>
      <c r="I199" s="658"/>
      <c r="J199" s="20"/>
      <c r="M199" s="18"/>
      <c r="N199" s="308"/>
      <c r="O199" s="308"/>
      <c r="P199" s="308"/>
      <c r="R199" s="18"/>
    </row>
    <row r="200" spans="1:18" ht="16.5" customHeight="1">
      <c r="A200" s="20"/>
      <c r="B200" s="1228"/>
      <c r="C200" s="715"/>
      <c r="D200" s="655"/>
      <c r="E200" s="654"/>
      <c r="F200" s="655"/>
      <c r="G200" s="656"/>
      <c r="H200" s="657"/>
      <c r="I200" s="658"/>
      <c r="J200" s="20"/>
      <c r="M200" s="18"/>
      <c r="N200" s="308"/>
      <c r="O200" s="308"/>
      <c r="P200" s="308"/>
      <c r="R200" s="18"/>
    </row>
    <row r="201" spans="1:18" ht="16.5" customHeight="1">
      <c r="A201" s="20"/>
      <c r="B201" s="1228"/>
      <c r="C201" s="715"/>
      <c r="D201" s="655"/>
      <c r="E201" s="654"/>
      <c r="F201" s="655"/>
      <c r="G201" s="656"/>
      <c r="H201" s="657"/>
      <c r="I201" s="658"/>
      <c r="J201" s="20"/>
      <c r="M201" s="18"/>
      <c r="N201" s="308"/>
      <c r="O201" s="308"/>
      <c r="P201" s="308"/>
      <c r="R201" s="18"/>
    </row>
    <row r="202" spans="1:18" ht="16.5" customHeight="1">
      <c r="A202" s="20"/>
      <c r="B202" s="1228"/>
      <c r="C202" s="715"/>
      <c r="D202" s="655"/>
      <c r="E202" s="654"/>
      <c r="F202" s="655"/>
      <c r="G202" s="656"/>
      <c r="H202" s="657"/>
      <c r="I202" s="658"/>
      <c r="J202" s="20"/>
      <c r="M202" s="18"/>
      <c r="N202" s="308"/>
      <c r="O202" s="308"/>
      <c r="P202" s="308"/>
      <c r="R202" s="18"/>
    </row>
    <row r="203" spans="1:18" ht="16.5" customHeight="1">
      <c r="A203" s="20"/>
      <c r="B203" s="1228"/>
      <c r="C203" s="716"/>
      <c r="D203" s="660"/>
      <c r="E203" s="659"/>
      <c r="F203" s="660"/>
      <c r="G203" s="661"/>
      <c r="H203" s="662"/>
      <c r="I203" s="663"/>
      <c r="J203" s="20"/>
      <c r="L203" s="458"/>
      <c r="M203" s="18"/>
      <c r="N203" s="308"/>
      <c r="O203" s="308"/>
      <c r="P203" s="308"/>
      <c r="R203" s="18"/>
    </row>
    <row r="204" spans="1:18" ht="16.5" customHeight="1">
      <c r="A204" s="20"/>
      <c r="B204" s="1228"/>
      <c r="C204" s="716"/>
      <c r="D204" s="660"/>
      <c r="E204" s="659"/>
      <c r="F204" s="660"/>
      <c r="G204" s="661"/>
      <c r="H204" s="662"/>
      <c r="I204" s="663"/>
      <c r="J204" s="20"/>
      <c r="L204" s="458"/>
      <c r="M204" s="18"/>
      <c r="N204" s="308"/>
      <c r="O204" s="308"/>
      <c r="P204" s="308"/>
      <c r="R204" s="18"/>
    </row>
    <row r="205" spans="1:18" ht="16.5" customHeight="1">
      <c r="A205" s="20"/>
      <c r="B205" s="1228"/>
      <c r="C205" s="716"/>
      <c r="D205" s="660"/>
      <c r="E205" s="659"/>
      <c r="F205" s="660"/>
      <c r="G205" s="661"/>
      <c r="H205" s="662"/>
      <c r="I205" s="663"/>
      <c r="J205" s="20"/>
      <c r="L205" s="458"/>
      <c r="M205" s="18"/>
      <c r="N205" s="308"/>
      <c r="O205" s="308"/>
      <c r="P205" s="308"/>
      <c r="R205" s="18"/>
    </row>
    <row r="206" spans="1:18" ht="16.5" customHeight="1">
      <c r="A206" s="20"/>
      <c r="B206" s="1228"/>
      <c r="C206" s="716"/>
      <c r="D206" s="660"/>
      <c r="E206" s="659"/>
      <c r="F206" s="660"/>
      <c r="G206" s="661"/>
      <c r="H206" s="662"/>
      <c r="I206" s="663"/>
      <c r="J206" s="20"/>
      <c r="L206" s="458"/>
      <c r="M206" s="18"/>
      <c r="N206" s="308"/>
      <c r="O206" s="308"/>
      <c r="P206" s="308"/>
      <c r="R206" s="18"/>
    </row>
    <row r="207" spans="1:18" ht="16.5" customHeight="1">
      <c r="A207" s="20"/>
      <c r="B207" s="1228"/>
      <c r="C207" s="716"/>
      <c r="D207" s="660"/>
      <c r="E207" s="659"/>
      <c r="F207" s="660"/>
      <c r="G207" s="661"/>
      <c r="H207" s="662"/>
      <c r="I207" s="663"/>
      <c r="J207" s="20"/>
      <c r="L207" s="458"/>
      <c r="M207" s="18"/>
      <c r="N207" s="308"/>
      <c r="O207" s="308"/>
      <c r="P207" s="308"/>
      <c r="R207" s="18"/>
    </row>
    <row r="208" spans="1:18" ht="16.5" customHeight="1">
      <c r="A208" s="20"/>
      <c r="B208" s="1228"/>
      <c r="C208" s="716"/>
      <c r="D208" s="660"/>
      <c r="E208" s="659"/>
      <c r="F208" s="660"/>
      <c r="G208" s="661"/>
      <c r="H208" s="662"/>
      <c r="I208" s="663"/>
      <c r="J208" s="20"/>
      <c r="L208" s="458"/>
      <c r="M208" s="18"/>
      <c r="N208" s="308"/>
      <c r="O208" s="308"/>
      <c r="P208" s="308"/>
      <c r="R208" s="18"/>
    </row>
    <row r="209" spans="1:18" ht="16.5" customHeight="1">
      <c r="A209" s="20"/>
      <c r="B209" s="1228"/>
      <c r="C209" s="717"/>
      <c r="D209" s="666"/>
      <c r="E209" s="665"/>
      <c r="F209" s="666"/>
      <c r="G209" s="667"/>
      <c r="H209" s="668"/>
      <c r="I209" s="669"/>
      <c r="J209" s="20"/>
      <c r="M209" s="18"/>
      <c r="N209" s="308"/>
      <c r="O209" s="308"/>
      <c r="P209" s="308"/>
      <c r="R209" s="18"/>
    </row>
    <row r="210" spans="1:18" ht="16.5" customHeight="1">
      <c r="A210" s="20"/>
      <c r="B210" s="1229"/>
      <c r="C210" s="1230" t="s">
        <v>234</v>
      </c>
      <c r="D210" s="1231"/>
      <c r="E210" s="49" t="str">
        <f>IF(SUM(E198:E209)&lt;1,"",SUM(E198:E209))</f>
        <v/>
      </c>
      <c r="F210" s="25"/>
      <c r="G210" s="26"/>
      <c r="H210" s="313"/>
      <c r="I210" s="27"/>
      <c r="J210" s="20"/>
      <c r="M210" s="301"/>
      <c r="N210" s="309"/>
      <c r="O210" s="18"/>
      <c r="P210" s="18"/>
      <c r="Q210" s="306"/>
      <c r="R210" s="307"/>
    </row>
    <row r="211" spans="1:18" ht="30" customHeight="1">
      <c r="A211" s="20"/>
      <c r="B211" s="20"/>
      <c r="C211" s="20"/>
      <c r="D211" s="20"/>
      <c r="E211" s="20"/>
      <c r="F211" s="20"/>
      <c r="G211" s="20"/>
      <c r="H211" s="20"/>
      <c r="I211" s="20"/>
      <c r="J211" s="20"/>
    </row>
    <row r="212" spans="1:18" ht="21" customHeight="1">
      <c r="A212" s="20"/>
      <c r="B212" s="1220" t="s">
        <v>251</v>
      </c>
      <c r="C212" s="1220"/>
      <c r="D212" s="1220"/>
      <c r="E212" s="1221"/>
      <c r="F212" s="50"/>
      <c r="G212" s="1222"/>
      <c r="H212" s="1222"/>
      <c r="I212" s="1223"/>
      <c r="J212" s="20"/>
      <c r="M212" s="18"/>
      <c r="N212" s="18"/>
      <c r="O212" s="18"/>
      <c r="P212" s="18"/>
      <c r="Q212" s="18"/>
      <c r="R212" s="18"/>
    </row>
    <row r="213" spans="1:18" ht="21" customHeight="1">
      <c r="A213" s="20"/>
      <c r="B213" s="1220" t="s">
        <v>248</v>
      </c>
      <c r="C213" s="1220"/>
      <c r="D213" s="1220"/>
      <c r="E213" s="1221"/>
      <c r="F213" s="50"/>
      <c r="G213" s="1222"/>
      <c r="H213" s="1222"/>
      <c r="I213" s="1223"/>
      <c r="J213" s="20"/>
    </row>
    <row r="214" spans="1:18" ht="21" customHeight="1">
      <c r="A214" s="20"/>
      <c r="B214" s="1220" t="s">
        <v>249</v>
      </c>
      <c r="C214" s="1220"/>
      <c r="D214" s="1220"/>
      <c r="E214" s="1221"/>
      <c r="F214" s="50"/>
      <c r="G214" s="1203" t="str">
        <f>IF(F214=R212,"","　エラー　")</f>
        <v/>
      </c>
      <c r="H214" s="1204"/>
      <c r="I214" s="1205"/>
      <c r="J214" s="20"/>
    </row>
    <row r="215" spans="1:18" ht="21" customHeight="1">
      <c r="A215" s="20"/>
      <c r="B215" s="1220" t="s">
        <v>250</v>
      </c>
      <c r="C215" s="1220"/>
      <c r="D215" s="1220"/>
      <c r="E215" s="1221"/>
      <c r="F215" s="50"/>
      <c r="G215" s="1224"/>
      <c r="H215" s="1225"/>
      <c r="I215" s="1226"/>
      <c r="J215" s="20"/>
    </row>
    <row r="216" spans="1:18" ht="16.5" customHeight="1">
      <c r="A216" s="20"/>
      <c r="B216" s="20"/>
      <c r="C216" s="20"/>
      <c r="D216" s="20"/>
      <c r="E216" s="20"/>
      <c r="F216" s="20"/>
      <c r="G216" s="20"/>
      <c r="H216" s="20"/>
      <c r="I216" s="20"/>
      <c r="J216" s="20"/>
    </row>
    <row r="217" spans="1:18" ht="16.5" customHeight="1"/>
    <row r="218" spans="1:18" ht="16.5" customHeight="1"/>
    <row r="219" spans="1:18" ht="16.5" customHeight="1"/>
  </sheetData>
  <sheetProtection password="CC51" sheet="1" objects="1" scenarios="1"/>
  <mergeCells count="99">
    <mergeCell ref="Q4:Q5"/>
    <mergeCell ref="R4:R5"/>
    <mergeCell ref="L116:L117"/>
    <mergeCell ref="M116:M117"/>
    <mergeCell ref="O116:O117"/>
    <mergeCell ref="Q116:Q117"/>
    <mergeCell ref="R116:R117"/>
    <mergeCell ref="L4:L5"/>
    <mergeCell ref="M4:M5"/>
    <mergeCell ref="N4:N5"/>
    <mergeCell ref="O4:O5"/>
    <mergeCell ref="P4:P5"/>
    <mergeCell ref="P62:P63"/>
    <mergeCell ref="Q62:Q63"/>
    <mergeCell ref="R62:R63"/>
    <mergeCell ref="I4:I5"/>
    <mergeCell ref="B116:B117"/>
    <mergeCell ref="C116:C117"/>
    <mergeCell ref="D116:D117"/>
    <mergeCell ref="E116:E117"/>
    <mergeCell ref="F116:F117"/>
    <mergeCell ref="G116:H116"/>
    <mergeCell ref="I116:I117"/>
    <mergeCell ref="G114:H114"/>
    <mergeCell ref="B6:B18"/>
    <mergeCell ref="C18:D18"/>
    <mergeCell ref="B19:B31"/>
    <mergeCell ref="C31:D31"/>
    <mergeCell ref="B32:B44"/>
    <mergeCell ref="C44:D44"/>
    <mergeCell ref="B45:B57"/>
    <mergeCell ref="G2:H2"/>
    <mergeCell ref="B4:B5"/>
    <mergeCell ref="C4:C5"/>
    <mergeCell ref="D4:D5"/>
    <mergeCell ref="E4:E5"/>
    <mergeCell ref="F4:F5"/>
    <mergeCell ref="G4:H4"/>
    <mergeCell ref="C57:D57"/>
    <mergeCell ref="B64:B79"/>
    <mergeCell ref="C79:D79"/>
    <mergeCell ref="B80:B95"/>
    <mergeCell ref="C95:D95"/>
    <mergeCell ref="B96:B111"/>
    <mergeCell ref="C111:D111"/>
    <mergeCell ref="B118:B133"/>
    <mergeCell ref="C133:D133"/>
    <mergeCell ref="B134:B149"/>
    <mergeCell ref="C149:D149"/>
    <mergeCell ref="B198:B210"/>
    <mergeCell ref="C210:D210"/>
    <mergeCell ref="B150:B165"/>
    <mergeCell ref="C165:D165"/>
    <mergeCell ref="B172:B184"/>
    <mergeCell ref="C184:D184"/>
    <mergeCell ref="B185:B197"/>
    <mergeCell ref="C197:D197"/>
    <mergeCell ref="B212:E212"/>
    <mergeCell ref="B213:E213"/>
    <mergeCell ref="B214:E214"/>
    <mergeCell ref="B215:E215"/>
    <mergeCell ref="G212:I212"/>
    <mergeCell ref="G213:I213"/>
    <mergeCell ref="G214:I214"/>
    <mergeCell ref="G215:I215"/>
    <mergeCell ref="G60:H60"/>
    <mergeCell ref="B62:B63"/>
    <mergeCell ref="C62:C63"/>
    <mergeCell ref="D62:D63"/>
    <mergeCell ref="E62:E63"/>
    <mergeCell ref="F62:F63"/>
    <mergeCell ref="G62:H62"/>
    <mergeCell ref="I62:I63"/>
    <mergeCell ref="L62:L63"/>
    <mergeCell ref="M62:M63"/>
    <mergeCell ref="N62:N63"/>
    <mergeCell ref="O62:O63"/>
    <mergeCell ref="G168:H168"/>
    <mergeCell ref="B170:B171"/>
    <mergeCell ref="C170:C171"/>
    <mergeCell ref="D170:D171"/>
    <mergeCell ref="E170:E171"/>
    <mergeCell ref="F170:F171"/>
    <mergeCell ref="G170:H170"/>
    <mergeCell ref="I170:I171"/>
    <mergeCell ref="L170:L171"/>
    <mergeCell ref="M170:M171"/>
    <mergeCell ref="O170:O171"/>
    <mergeCell ref="Q170:Q171"/>
    <mergeCell ref="P170:P171"/>
    <mergeCell ref="R170:R171"/>
    <mergeCell ref="L114:L115"/>
    <mergeCell ref="M114:M115"/>
    <mergeCell ref="N114:N115"/>
    <mergeCell ref="O114:O115"/>
    <mergeCell ref="P114:P115"/>
    <mergeCell ref="Q114:Q115"/>
    <mergeCell ref="R114:R115"/>
    <mergeCell ref="N170:N171"/>
  </mergeCells>
  <phoneticPr fontId="1"/>
  <pageMargins left="0.43307086614173229" right="0.19685039370078741" top="0.23" bottom="0.27559055118110237" header="0.2" footer="0.19685039370078741"/>
  <pageSetup paperSize="9" orientation="portrait" r:id="rId1"/>
  <headerFooter>
    <oddFooter>&amp;P ページ</oddFooter>
  </headerFooter>
</worksheet>
</file>

<file path=xl/worksheets/sheet7.xml><?xml version="1.0" encoding="utf-8"?>
<worksheet xmlns="http://schemas.openxmlformats.org/spreadsheetml/2006/main" xmlns:r="http://schemas.openxmlformats.org/officeDocument/2006/relationships">
  <sheetPr codeName="Sheet22">
    <tabColor theme="4" tint="0.39997558519241921"/>
  </sheetPr>
  <dimension ref="B1:T88"/>
  <sheetViews>
    <sheetView zoomScaleNormal="100" workbookViewId="0">
      <selection activeCell="C6" sqref="C6"/>
    </sheetView>
  </sheetViews>
  <sheetFormatPr defaultRowHeight="13.5"/>
  <cols>
    <col min="1" max="1" width="2.125" style="291" customWidth="1"/>
    <col min="2" max="2" width="5.625" style="291" customWidth="1"/>
    <col min="3" max="3" width="9.625" style="847" customWidth="1"/>
    <col min="4" max="4" width="20.625" style="291" customWidth="1"/>
    <col min="5" max="5" width="13.125" style="848" customWidth="1"/>
    <col min="6" max="6" width="9.625" style="847" customWidth="1"/>
    <col min="7" max="7" width="14.625" style="291" customWidth="1"/>
    <col min="8" max="8" width="4.125" style="291" customWidth="1"/>
    <col min="9" max="10" width="3.125" style="291" customWidth="1"/>
    <col min="11" max="11" width="5.125" style="369" customWidth="1"/>
    <col min="12" max="12" width="10.625" style="291" customWidth="1"/>
    <col min="13" max="13" width="11.625" style="291" customWidth="1"/>
    <col min="14" max="14" width="1.125" style="291" customWidth="1"/>
    <col min="15" max="15" width="9" style="291" customWidth="1"/>
    <col min="16" max="16" width="7.125" style="369" hidden="1" customWidth="1"/>
    <col min="17" max="20" width="12.125" style="291" hidden="1" customWidth="1"/>
    <col min="21" max="16384" width="9" style="291"/>
  </cols>
  <sheetData>
    <row r="1" spans="2:20">
      <c r="C1" s="847" t="s">
        <v>609</v>
      </c>
    </row>
    <row r="2" spans="2:20" ht="21" customHeight="1">
      <c r="B2" s="419" t="s">
        <v>610</v>
      </c>
      <c r="J2" s="1251" t="s">
        <v>175</v>
      </c>
      <c r="K2" s="1251"/>
      <c r="L2" s="1252" t="str">
        <f>IF(ISBLANK(期首設定!D13),"",期首設定!D13)</f>
        <v>サンプル</v>
      </c>
      <c r="M2" s="1252"/>
    </row>
    <row r="3" spans="2:20" ht="3.75" customHeight="1"/>
    <row r="4" spans="2:20">
      <c r="B4" s="1253" t="s">
        <v>611</v>
      </c>
      <c r="C4" s="1255" t="s">
        <v>612</v>
      </c>
      <c r="D4" s="1257" t="s">
        <v>613</v>
      </c>
      <c r="E4" s="1259" t="s">
        <v>614</v>
      </c>
      <c r="F4" s="1261" t="s">
        <v>615</v>
      </c>
      <c r="G4" s="1263" t="s">
        <v>616</v>
      </c>
      <c r="H4" s="1265" t="s">
        <v>617</v>
      </c>
      <c r="I4" s="1266"/>
      <c r="J4" s="1266"/>
      <c r="K4" s="1266"/>
      <c r="L4" s="1267"/>
      <c r="M4" s="1268" t="s">
        <v>426</v>
      </c>
    </row>
    <row r="5" spans="2:20" ht="18" customHeight="1" thickBot="1">
      <c r="B5" s="1254"/>
      <c r="C5" s="1256"/>
      <c r="D5" s="1258"/>
      <c r="E5" s="1260"/>
      <c r="F5" s="1262"/>
      <c r="G5" s="1264"/>
      <c r="H5" s="849" t="s">
        <v>225</v>
      </c>
      <c r="I5" s="850" t="s">
        <v>390</v>
      </c>
      <c r="J5" s="850" t="s">
        <v>391</v>
      </c>
      <c r="K5" s="851" t="s">
        <v>244</v>
      </c>
      <c r="L5" s="852" t="s">
        <v>351</v>
      </c>
      <c r="M5" s="1269"/>
      <c r="P5" s="369" t="s">
        <v>390</v>
      </c>
      <c r="Q5" s="369" t="s">
        <v>21</v>
      </c>
      <c r="R5" s="369" t="s">
        <v>618</v>
      </c>
      <c r="S5" s="369" t="s">
        <v>619</v>
      </c>
      <c r="T5" s="369" t="s">
        <v>620</v>
      </c>
    </row>
    <row r="6" spans="2:20" ht="14.25" thickTop="1">
      <c r="B6" s="1270" t="s">
        <v>240</v>
      </c>
      <c r="C6" s="853"/>
      <c r="D6" s="854"/>
      <c r="E6" s="855"/>
      <c r="F6" s="856"/>
      <c r="G6" s="857"/>
      <c r="H6" s="858"/>
      <c r="I6" s="854"/>
      <c r="J6" s="854"/>
      <c r="K6" s="859"/>
      <c r="L6" s="860" t="str">
        <f>IF(ISBLANK(K6),"",VLOOKUP(K6,科目一覧!$J$56:$K$140,2,FALSE))</f>
        <v/>
      </c>
      <c r="M6" s="861"/>
      <c r="Q6" s="862">
        <f>E6</f>
        <v>0</v>
      </c>
      <c r="R6" s="369" t="s">
        <v>33</v>
      </c>
      <c r="S6" s="369" t="s">
        <v>33</v>
      </c>
    </row>
    <row r="7" spans="2:20">
      <c r="B7" s="1271"/>
      <c r="C7" s="863"/>
      <c r="D7" s="864"/>
      <c r="E7" s="865"/>
      <c r="F7" s="866"/>
      <c r="G7" s="867"/>
      <c r="H7" s="868"/>
      <c r="I7" s="864"/>
      <c r="J7" s="864"/>
      <c r="K7" s="869"/>
      <c r="L7" s="870" t="str">
        <f>IF(ISBLANK(K7),"",VLOOKUP(K7,科目一覧!$J$56:$K$140,2,FALSE))</f>
        <v/>
      </c>
      <c r="M7" s="871"/>
      <c r="Q7" s="862">
        <f t="shared" ref="Q7:Q70" si="0">E7</f>
        <v>0</v>
      </c>
      <c r="R7" s="369" t="s">
        <v>33</v>
      </c>
      <c r="S7" s="369" t="s">
        <v>33</v>
      </c>
    </row>
    <row r="8" spans="2:20">
      <c r="B8" s="1271"/>
      <c r="C8" s="863"/>
      <c r="D8" s="864"/>
      <c r="E8" s="865"/>
      <c r="F8" s="866"/>
      <c r="G8" s="867"/>
      <c r="H8" s="868"/>
      <c r="I8" s="864"/>
      <c r="J8" s="864"/>
      <c r="K8" s="869"/>
      <c r="L8" s="870" t="str">
        <f>IF(ISBLANK(K8),"",VLOOKUP(K8,科目一覧!$J$56:$K$140,2,FALSE))</f>
        <v/>
      </c>
      <c r="M8" s="871"/>
      <c r="Q8" s="862">
        <f t="shared" si="0"/>
        <v>0</v>
      </c>
      <c r="R8" s="369" t="s">
        <v>33</v>
      </c>
      <c r="S8" s="369" t="s">
        <v>621</v>
      </c>
    </row>
    <row r="9" spans="2:20">
      <c r="B9" s="1271"/>
      <c r="C9" s="863"/>
      <c r="D9" s="864"/>
      <c r="E9" s="865"/>
      <c r="F9" s="866"/>
      <c r="G9" s="867"/>
      <c r="H9" s="868"/>
      <c r="I9" s="864"/>
      <c r="J9" s="864"/>
      <c r="K9" s="869"/>
      <c r="L9" s="870" t="str">
        <f>IF(ISBLANK(K9),"",VLOOKUP(K9,科目一覧!$J$56:$K$140,2,FALSE))</f>
        <v/>
      </c>
      <c r="M9" s="871"/>
      <c r="Q9" s="862">
        <f t="shared" si="0"/>
        <v>0</v>
      </c>
      <c r="R9" s="369" t="s">
        <v>33</v>
      </c>
      <c r="S9" s="369" t="s">
        <v>33</v>
      </c>
    </row>
    <row r="10" spans="2:20">
      <c r="B10" s="1271"/>
      <c r="C10" s="863"/>
      <c r="D10" s="864"/>
      <c r="E10" s="865"/>
      <c r="F10" s="866"/>
      <c r="G10" s="867"/>
      <c r="H10" s="868"/>
      <c r="I10" s="864"/>
      <c r="J10" s="864"/>
      <c r="K10" s="869"/>
      <c r="L10" s="870" t="str">
        <f>IF(ISBLANK(K10),"",VLOOKUP(K10,科目一覧!$J$56:$K$140,2,FALSE))</f>
        <v/>
      </c>
      <c r="M10" s="871"/>
      <c r="Q10" s="862">
        <f t="shared" si="0"/>
        <v>0</v>
      </c>
      <c r="R10" s="369" t="s">
        <v>33</v>
      </c>
      <c r="S10" s="369" t="s">
        <v>33</v>
      </c>
    </row>
    <row r="11" spans="2:20">
      <c r="B11" s="1271"/>
      <c r="C11" s="863"/>
      <c r="D11" s="864"/>
      <c r="E11" s="865"/>
      <c r="F11" s="866"/>
      <c r="G11" s="867"/>
      <c r="H11" s="868"/>
      <c r="I11" s="864"/>
      <c r="J11" s="864"/>
      <c r="K11" s="869"/>
      <c r="L11" s="870" t="str">
        <f>IF(ISBLANK(K11),"",VLOOKUP(K11,科目一覧!$J$56:$K$140,2,FALSE))</f>
        <v/>
      </c>
      <c r="M11" s="871"/>
      <c r="Q11" s="862">
        <f t="shared" si="0"/>
        <v>0</v>
      </c>
      <c r="R11" s="369" t="s">
        <v>33</v>
      </c>
      <c r="S11" s="369" t="s">
        <v>33</v>
      </c>
    </row>
    <row r="12" spans="2:20">
      <c r="B12" s="1271"/>
      <c r="C12" s="863"/>
      <c r="D12" s="864"/>
      <c r="E12" s="865"/>
      <c r="F12" s="866"/>
      <c r="G12" s="867"/>
      <c r="H12" s="868"/>
      <c r="I12" s="864"/>
      <c r="J12" s="864"/>
      <c r="K12" s="869"/>
      <c r="L12" s="870" t="str">
        <f>IF(ISBLANK(K12),"",VLOOKUP(K12,科目一覧!$J$56:$K$140,2,FALSE))</f>
        <v/>
      </c>
      <c r="M12" s="871"/>
      <c r="Q12" s="862">
        <f t="shared" si="0"/>
        <v>0</v>
      </c>
      <c r="R12" s="369" t="s">
        <v>621</v>
      </c>
      <c r="S12" s="369" t="s">
        <v>33</v>
      </c>
    </row>
    <row r="13" spans="2:20">
      <c r="B13" s="1272"/>
      <c r="C13" s="872"/>
      <c r="D13" s="873"/>
      <c r="E13" s="874"/>
      <c r="F13" s="875"/>
      <c r="G13" s="876"/>
      <c r="H13" s="877"/>
      <c r="I13" s="873"/>
      <c r="J13" s="873"/>
      <c r="K13" s="878"/>
      <c r="L13" s="879" t="str">
        <f>IF(ISBLANK(K13),"",VLOOKUP(K13,科目一覧!$J$56:$K$140,2,FALSE))</f>
        <v/>
      </c>
      <c r="M13" s="880"/>
      <c r="P13" s="369" t="s">
        <v>393</v>
      </c>
      <c r="Q13" s="862">
        <f t="shared" si="0"/>
        <v>0</v>
      </c>
      <c r="R13" s="862">
        <f>SUM(Q6:Q13)</f>
        <v>0</v>
      </c>
      <c r="S13" s="881">
        <v>0</v>
      </c>
      <c r="T13" s="862">
        <f>R13-S13</f>
        <v>0</v>
      </c>
    </row>
    <row r="14" spans="2:20">
      <c r="B14" s="1244" t="s">
        <v>626</v>
      </c>
      <c r="C14" s="882"/>
      <c r="D14" s="883"/>
      <c r="E14" s="884"/>
      <c r="F14" s="885"/>
      <c r="G14" s="886"/>
      <c r="H14" s="887"/>
      <c r="I14" s="883"/>
      <c r="J14" s="883"/>
      <c r="K14" s="888"/>
      <c r="L14" s="889" t="str">
        <f>IF(ISBLANK(K14),"",VLOOKUP(K14,科目一覧!$J$56:$K$140,2,FALSE))</f>
        <v/>
      </c>
      <c r="M14" s="890"/>
      <c r="Q14" s="862">
        <f t="shared" si="0"/>
        <v>0</v>
      </c>
      <c r="S14" s="369" t="s">
        <v>33</v>
      </c>
    </row>
    <row r="15" spans="2:20">
      <c r="B15" s="1245"/>
      <c r="C15" s="863"/>
      <c r="D15" s="864"/>
      <c r="E15" s="865"/>
      <c r="F15" s="866"/>
      <c r="G15" s="867"/>
      <c r="H15" s="868"/>
      <c r="I15" s="864"/>
      <c r="J15" s="864"/>
      <c r="K15" s="869"/>
      <c r="L15" s="870" t="str">
        <f>IF(ISBLANK(K15),"",VLOOKUP(K15,科目一覧!$J$56:$K$140,2,FALSE))</f>
        <v/>
      </c>
      <c r="M15" s="871"/>
      <c r="Q15" s="862">
        <f t="shared" si="0"/>
        <v>0</v>
      </c>
      <c r="S15" s="369" t="s">
        <v>33</v>
      </c>
    </row>
    <row r="16" spans="2:20">
      <c r="B16" s="1245"/>
      <c r="C16" s="863"/>
      <c r="D16" s="864"/>
      <c r="E16" s="865"/>
      <c r="F16" s="866"/>
      <c r="G16" s="867"/>
      <c r="H16" s="868"/>
      <c r="I16" s="864"/>
      <c r="J16" s="864"/>
      <c r="K16" s="869"/>
      <c r="L16" s="870" t="str">
        <f>IF(ISBLANK(K16),"",VLOOKUP(K16,科目一覧!$J$56:$K$140,2,FALSE))</f>
        <v/>
      </c>
      <c r="M16" s="871"/>
      <c r="Q16" s="862">
        <f t="shared" si="0"/>
        <v>0</v>
      </c>
      <c r="S16" s="369" t="s">
        <v>33</v>
      </c>
    </row>
    <row r="17" spans="2:20">
      <c r="B17" s="1245"/>
      <c r="C17" s="863"/>
      <c r="D17" s="864"/>
      <c r="E17" s="865"/>
      <c r="F17" s="866"/>
      <c r="G17" s="867"/>
      <c r="H17" s="868"/>
      <c r="I17" s="864"/>
      <c r="J17" s="864"/>
      <c r="K17" s="869"/>
      <c r="L17" s="870" t="str">
        <f>IF(ISBLANK(K17),"",VLOOKUP(K17,科目一覧!$J$56:$K$140,2,FALSE))</f>
        <v/>
      </c>
      <c r="M17" s="871"/>
      <c r="Q17" s="862">
        <f t="shared" si="0"/>
        <v>0</v>
      </c>
      <c r="S17" s="369" t="s">
        <v>33</v>
      </c>
    </row>
    <row r="18" spans="2:20">
      <c r="B18" s="1111"/>
      <c r="C18" s="891"/>
      <c r="D18" s="892"/>
      <c r="E18" s="893"/>
      <c r="F18" s="894"/>
      <c r="G18" s="895"/>
      <c r="H18" s="896"/>
      <c r="I18" s="892"/>
      <c r="J18" s="892"/>
      <c r="K18" s="897"/>
      <c r="L18" s="898" t="str">
        <f>IF(ISBLANK(K18),"",VLOOKUP(K18,科目一覧!$J$56:$K$140,2,FALSE))</f>
        <v/>
      </c>
      <c r="M18" s="899"/>
      <c r="P18" s="369">
        <v>1</v>
      </c>
      <c r="Q18" s="862">
        <f t="shared" si="0"/>
        <v>0</v>
      </c>
      <c r="R18" s="862">
        <f t="shared" ref="R18" si="1">SUM(Q14:Q18)</f>
        <v>0</v>
      </c>
      <c r="S18" s="291">
        <f>SUMIF(I$6:I18,P18,Q$6:Q18)</f>
        <v>0</v>
      </c>
      <c r="T18" s="862">
        <f>T13+R18-S18</f>
        <v>0</v>
      </c>
    </row>
    <row r="19" spans="2:20">
      <c r="B19" s="1244" t="s">
        <v>230</v>
      </c>
      <c r="C19" s="853"/>
      <c r="D19" s="883"/>
      <c r="E19" s="855"/>
      <c r="F19" s="856"/>
      <c r="G19" s="857"/>
      <c r="H19" s="858"/>
      <c r="I19" s="854"/>
      <c r="J19" s="854"/>
      <c r="K19" s="859"/>
      <c r="L19" s="860" t="str">
        <f>IF(ISBLANK(K19),"",VLOOKUP(K19,科目一覧!$J$56:$K$140,2,FALSE))</f>
        <v/>
      </c>
      <c r="M19" s="861"/>
      <c r="Q19" s="862">
        <f t="shared" si="0"/>
        <v>0</v>
      </c>
      <c r="S19" s="369" t="s">
        <v>33</v>
      </c>
    </row>
    <row r="20" spans="2:20">
      <c r="B20" s="1245"/>
      <c r="C20" s="863"/>
      <c r="D20" s="864"/>
      <c r="E20" s="865"/>
      <c r="F20" s="866"/>
      <c r="G20" s="867"/>
      <c r="H20" s="868"/>
      <c r="I20" s="864"/>
      <c r="J20" s="864"/>
      <c r="K20" s="869"/>
      <c r="L20" s="870" t="str">
        <f>IF(ISBLANK(K20),"",VLOOKUP(K20,科目一覧!$J$56:$K$140,2,FALSE))</f>
        <v/>
      </c>
      <c r="M20" s="871"/>
      <c r="Q20" s="862">
        <f t="shared" si="0"/>
        <v>0</v>
      </c>
      <c r="S20" s="369" t="s">
        <v>621</v>
      </c>
    </row>
    <row r="21" spans="2:20">
      <c r="B21" s="1245"/>
      <c r="C21" s="863"/>
      <c r="D21" s="864"/>
      <c r="E21" s="865"/>
      <c r="F21" s="866"/>
      <c r="G21" s="867"/>
      <c r="H21" s="868"/>
      <c r="I21" s="864"/>
      <c r="J21" s="864"/>
      <c r="K21" s="869"/>
      <c r="L21" s="870" t="str">
        <f>IF(ISBLANK(K21),"",VLOOKUP(K21,科目一覧!$J$56:$K$140,2,FALSE))</f>
        <v/>
      </c>
      <c r="M21" s="871"/>
      <c r="Q21" s="862">
        <f t="shared" si="0"/>
        <v>0</v>
      </c>
      <c r="S21" s="369" t="s">
        <v>621</v>
      </c>
    </row>
    <row r="22" spans="2:20">
      <c r="B22" s="1245"/>
      <c r="C22" s="863"/>
      <c r="D22" s="864"/>
      <c r="E22" s="865"/>
      <c r="F22" s="866"/>
      <c r="G22" s="867"/>
      <c r="H22" s="868"/>
      <c r="I22" s="864"/>
      <c r="J22" s="864"/>
      <c r="K22" s="869"/>
      <c r="L22" s="870" t="str">
        <f>IF(ISBLANK(K22),"",VLOOKUP(K22,科目一覧!$J$56:$K$140,2,FALSE))</f>
        <v/>
      </c>
      <c r="M22" s="871"/>
      <c r="Q22" s="862">
        <f t="shared" si="0"/>
        <v>0</v>
      </c>
      <c r="S22" s="369" t="s">
        <v>621</v>
      </c>
    </row>
    <row r="23" spans="2:20">
      <c r="B23" s="1111"/>
      <c r="C23" s="872"/>
      <c r="D23" s="873"/>
      <c r="E23" s="874"/>
      <c r="F23" s="875"/>
      <c r="G23" s="876"/>
      <c r="H23" s="877"/>
      <c r="I23" s="873"/>
      <c r="J23" s="873"/>
      <c r="K23" s="878"/>
      <c r="L23" s="879" t="str">
        <f>IF(ISBLANK(K23),"",VLOOKUP(K23,科目一覧!$J$56:$K$140,2,FALSE))</f>
        <v/>
      </c>
      <c r="M23" s="880"/>
      <c r="P23" s="369">
        <v>2</v>
      </c>
      <c r="Q23" s="862">
        <f t="shared" si="0"/>
        <v>0</v>
      </c>
      <c r="R23" s="862">
        <f t="shared" ref="R23" si="2">SUM(Q19:Q23)</f>
        <v>0</v>
      </c>
      <c r="S23" s="291">
        <f>SUMIF(I$6:I23,P23,Q$6:Q23)</f>
        <v>0</v>
      </c>
      <c r="T23" s="862">
        <f>T18+R23-S23</f>
        <v>0</v>
      </c>
    </row>
    <row r="24" spans="2:20">
      <c r="B24" s="1244" t="s">
        <v>205</v>
      </c>
      <c r="C24" s="882"/>
      <c r="D24" s="883"/>
      <c r="E24" s="884"/>
      <c r="F24" s="885"/>
      <c r="G24" s="886"/>
      <c r="H24" s="887"/>
      <c r="I24" s="883"/>
      <c r="J24" s="883"/>
      <c r="K24" s="888"/>
      <c r="L24" s="889" t="str">
        <f>IF(ISBLANK(K24),"",VLOOKUP(K24,科目一覧!$J$56:$K$140,2,FALSE))</f>
        <v/>
      </c>
      <c r="M24" s="890"/>
      <c r="Q24" s="862">
        <f t="shared" si="0"/>
        <v>0</v>
      </c>
      <c r="S24" s="369" t="s">
        <v>621</v>
      </c>
    </row>
    <row r="25" spans="2:20">
      <c r="B25" s="1245"/>
      <c r="C25" s="863"/>
      <c r="D25" s="864"/>
      <c r="E25" s="865"/>
      <c r="F25" s="866"/>
      <c r="G25" s="867"/>
      <c r="H25" s="868"/>
      <c r="I25" s="864"/>
      <c r="J25" s="864"/>
      <c r="K25" s="869"/>
      <c r="L25" s="870" t="str">
        <f>IF(ISBLANK(K25),"",VLOOKUP(K25,科目一覧!$J$56:$K$140,2,FALSE))</f>
        <v/>
      </c>
      <c r="M25" s="871"/>
      <c r="Q25" s="862">
        <f t="shared" si="0"/>
        <v>0</v>
      </c>
      <c r="S25" s="369" t="s">
        <v>621</v>
      </c>
    </row>
    <row r="26" spans="2:20">
      <c r="B26" s="1245"/>
      <c r="C26" s="863"/>
      <c r="D26" s="864"/>
      <c r="E26" s="865"/>
      <c r="F26" s="866"/>
      <c r="G26" s="867"/>
      <c r="H26" s="868"/>
      <c r="I26" s="864"/>
      <c r="J26" s="864"/>
      <c r="K26" s="869"/>
      <c r="L26" s="870" t="str">
        <f>IF(ISBLANK(K26),"",VLOOKUP(K26,科目一覧!$J$56:$K$140,2,FALSE))</f>
        <v/>
      </c>
      <c r="M26" s="871"/>
      <c r="Q26" s="862">
        <f t="shared" si="0"/>
        <v>0</v>
      </c>
      <c r="S26" s="369" t="s">
        <v>621</v>
      </c>
    </row>
    <row r="27" spans="2:20">
      <c r="B27" s="1245"/>
      <c r="C27" s="863"/>
      <c r="D27" s="864"/>
      <c r="E27" s="865"/>
      <c r="F27" s="866"/>
      <c r="G27" s="867"/>
      <c r="H27" s="868"/>
      <c r="I27" s="864"/>
      <c r="J27" s="864"/>
      <c r="K27" s="869"/>
      <c r="L27" s="870" t="str">
        <f>IF(ISBLANK(K27),"",VLOOKUP(K27,科目一覧!$J$56:$K$140,2,FALSE))</f>
        <v/>
      </c>
      <c r="M27" s="871"/>
      <c r="Q27" s="862">
        <f t="shared" si="0"/>
        <v>0</v>
      </c>
      <c r="S27" s="369" t="s">
        <v>621</v>
      </c>
    </row>
    <row r="28" spans="2:20">
      <c r="B28" s="1111"/>
      <c r="C28" s="891"/>
      <c r="D28" s="892"/>
      <c r="E28" s="893"/>
      <c r="F28" s="894"/>
      <c r="G28" s="895"/>
      <c r="H28" s="896"/>
      <c r="I28" s="892"/>
      <c r="J28" s="892"/>
      <c r="K28" s="897"/>
      <c r="L28" s="898" t="str">
        <f>IF(ISBLANK(K28),"",VLOOKUP(K28,科目一覧!$J$56:$K$140,2,FALSE))</f>
        <v/>
      </c>
      <c r="M28" s="899"/>
      <c r="P28" s="369">
        <v>3</v>
      </c>
      <c r="Q28" s="862">
        <f t="shared" si="0"/>
        <v>0</v>
      </c>
      <c r="R28" s="862">
        <f t="shared" ref="R28" si="3">SUM(Q24:Q28)</f>
        <v>0</v>
      </c>
      <c r="S28" s="291">
        <f>SUMIF(I$6:I28,P28,Q$6:Q28)</f>
        <v>0</v>
      </c>
      <c r="T28" s="862">
        <f>T23+R28-S28</f>
        <v>0</v>
      </c>
    </row>
    <row r="29" spans="2:20">
      <c r="B29" s="1244" t="s">
        <v>206</v>
      </c>
      <c r="C29" s="853"/>
      <c r="D29" s="883"/>
      <c r="E29" s="855"/>
      <c r="F29" s="856"/>
      <c r="G29" s="857"/>
      <c r="H29" s="858"/>
      <c r="I29" s="854"/>
      <c r="J29" s="854"/>
      <c r="K29" s="859"/>
      <c r="L29" s="860" t="str">
        <f>IF(ISBLANK(K29),"",VLOOKUP(K29,科目一覧!$J$56:$K$140,2,FALSE))</f>
        <v/>
      </c>
      <c r="M29" s="890"/>
      <c r="P29" s="111"/>
      <c r="Q29" s="862">
        <f t="shared" si="0"/>
        <v>0</v>
      </c>
      <c r="S29" s="369" t="s">
        <v>621</v>
      </c>
    </row>
    <row r="30" spans="2:20">
      <c r="B30" s="1245"/>
      <c r="C30" s="863"/>
      <c r="D30" s="864"/>
      <c r="E30" s="865"/>
      <c r="F30" s="866"/>
      <c r="G30" s="867"/>
      <c r="H30" s="868"/>
      <c r="I30" s="864"/>
      <c r="J30" s="864"/>
      <c r="K30" s="869"/>
      <c r="L30" s="870" t="str">
        <f>IF(ISBLANK(K30),"",VLOOKUP(K30,科目一覧!$J$56:$K$140,2,FALSE))</f>
        <v/>
      </c>
      <c r="M30" s="871"/>
      <c r="Q30" s="862">
        <f t="shared" si="0"/>
        <v>0</v>
      </c>
      <c r="S30" s="369" t="s">
        <v>621</v>
      </c>
    </row>
    <row r="31" spans="2:20">
      <c r="B31" s="1245"/>
      <c r="C31" s="863"/>
      <c r="D31" s="864"/>
      <c r="E31" s="865"/>
      <c r="F31" s="866"/>
      <c r="G31" s="867"/>
      <c r="H31" s="868"/>
      <c r="I31" s="864"/>
      <c r="J31" s="864"/>
      <c r="K31" s="869"/>
      <c r="L31" s="870" t="str">
        <f>IF(ISBLANK(K31),"",VLOOKUP(K31,科目一覧!$J$56:$K$140,2,FALSE))</f>
        <v/>
      </c>
      <c r="M31" s="871"/>
      <c r="Q31" s="862">
        <f t="shared" si="0"/>
        <v>0</v>
      </c>
      <c r="S31" s="369" t="s">
        <v>621</v>
      </c>
    </row>
    <row r="32" spans="2:20">
      <c r="B32" s="1245"/>
      <c r="C32" s="863"/>
      <c r="D32" s="864"/>
      <c r="E32" s="865"/>
      <c r="F32" s="866"/>
      <c r="G32" s="867"/>
      <c r="H32" s="868"/>
      <c r="I32" s="864"/>
      <c r="J32" s="864"/>
      <c r="K32" s="869"/>
      <c r="L32" s="870" t="str">
        <f>IF(ISBLANK(K32),"",VLOOKUP(K32,科目一覧!$J$56:$K$140,2,FALSE))</f>
        <v/>
      </c>
      <c r="M32" s="871"/>
      <c r="Q32" s="862">
        <f t="shared" si="0"/>
        <v>0</v>
      </c>
      <c r="S32" s="369" t="s">
        <v>621</v>
      </c>
    </row>
    <row r="33" spans="2:20">
      <c r="B33" s="1111"/>
      <c r="C33" s="872"/>
      <c r="D33" s="873"/>
      <c r="E33" s="874"/>
      <c r="F33" s="875"/>
      <c r="G33" s="876"/>
      <c r="H33" s="877"/>
      <c r="I33" s="873"/>
      <c r="J33" s="873"/>
      <c r="K33" s="878"/>
      <c r="L33" s="879" t="str">
        <f>IF(ISBLANK(K33),"",VLOOKUP(K33,科目一覧!$J$56:$K$140,2,FALSE))</f>
        <v/>
      </c>
      <c r="M33" s="880"/>
      <c r="P33" s="369">
        <v>4</v>
      </c>
      <c r="Q33" s="862">
        <f t="shared" si="0"/>
        <v>0</v>
      </c>
      <c r="R33" s="862">
        <f t="shared" ref="R33" si="4">SUM(Q29:Q33)</f>
        <v>0</v>
      </c>
      <c r="S33" s="291">
        <f>SUMIF(I$6:I33,P33,Q$6:Q33)</f>
        <v>0</v>
      </c>
      <c r="T33" s="862">
        <f>T28+R33-S33</f>
        <v>0</v>
      </c>
    </row>
    <row r="34" spans="2:20">
      <c r="B34" s="1244" t="s">
        <v>207</v>
      </c>
      <c r="C34" s="882"/>
      <c r="D34" s="883"/>
      <c r="E34" s="884"/>
      <c r="F34" s="885"/>
      <c r="G34" s="886"/>
      <c r="H34" s="887"/>
      <c r="I34" s="883"/>
      <c r="J34" s="883"/>
      <c r="K34" s="888"/>
      <c r="L34" s="889" t="str">
        <f>IF(ISBLANK(K34),"",VLOOKUP(K34,科目一覧!$J$56:$K$140,2,FALSE))</f>
        <v/>
      </c>
      <c r="M34" s="890"/>
      <c r="Q34" s="862">
        <f t="shared" si="0"/>
        <v>0</v>
      </c>
      <c r="S34" s="369" t="s">
        <v>621</v>
      </c>
    </row>
    <row r="35" spans="2:20">
      <c r="B35" s="1245"/>
      <c r="C35" s="863"/>
      <c r="D35" s="864"/>
      <c r="E35" s="865"/>
      <c r="F35" s="866"/>
      <c r="G35" s="867"/>
      <c r="H35" s="868"/>
      <c r="I35" s="864"/>
      <c r="J35" s="864"/>
      <c r="K35" s="869"/>
      <c r="L35" s="870" t="str">
        <f>IF(ISBLANK(K35),"",VLOOKUP(K35,科目一覧!$J$56:$K$140,2,FALSE))</f>
        <v/>
      </c>
      <c r="M35" s="871"/>
      <c r="Q35" s="862">
        <f t="shared" si="0"/>
        <v>0</v>
      </c>
      <c r="S35" s="369" t="s">
        <v>621</v>
      </c>
    </row>
    <row r="36" spans="2:20">
      <c r="B36" s="1245"/>
      <c r="C36" s="863"/>
      <c r="D36" s="864"/>
      <c r="E36" s="865"/>
      <c r="F36" s="866"/>
      <c r="G36" s="867"/>
      <c r="H36" s="868"/>
      <c r="I36" s="864"/>
      <c r="J36" s="864"/>
      <c r="K36" s="869"/>
      <c r="L36" s="870" t="str">
        <f>IF(ISBLANK(K36),"",VLOOKUP(K36,科目一覧!$J$56:$K$140,2,FALSE))</f>
        <v/>
      </c>
      <c r="M36" s="871"/>
      <c r="Q36" s="862">
        <f t="shared" si="0"/>
        <v>0</v>
      </c>
      <c r="S36" s="369" t="s">
        <v>621</v>
      </c>
    </row>
    <row r="37" spans="2:20">
      <c r="B37" s="1245"/>
      <c r="C37" s="863"/>
      <c r="D37" s="864"/>
      <c r="E37" s="865"/>
      <c r="F37" s="866"/>
      <c r="G37" s="867"/>
      <c r="H37" s="868"/>
      <c r="I37" s="864"/>
      <c r="J37" s="864"/>
      <c r="K37" s="869"/>
      <c r="L37" s="870" t="str">
        <f>IF(ISBLANK(K37),"",VLOOKUP(K37,科目一覧!$J$56:$K$140,2,FALSE))</f>
        <v/>
      </c>
      <c r="M37" s="871"/>
      <c r="Q37" s="862">
        <f t="shared" si="0"/>
        <v>0</v>
      </c>
      <c r="S37" s="369" t="s">
        <v>621</v>
      </c>
    </row>
    <row r="38" spans="2:20">
      <c r="B38" s="1111"/>
      <c r="C38" s="891"/>
      <c r="D38" s="892"/>
      <c r="E38" s="893"/>
      <c r="F38" s="894"/>
      <c r="G38" s="895"/>
      <c r="H38" s="896"/>
      <c r="I38" s="892"/>
      <c r="J38" s="892"/>
      <c r="K38" s="897"/>
      <c r="L38" s="898" t="str">
        <f>IF(ISBLANK(K38),"",VLOOKUP(K38,科目一覧!$J$56:$K$140,2,FALSE))</f>
        <v/>
      </c>
      <c r="M38" s="899"/>
      <c r="P38" s="369">
        <v>5</v>
      </c>
      <c r="Q38" s="862">
        <f t="shared" si="0"/>
        <v>0</v>
      </c>
      <c r="R38" s="862">
        <f t="shared" ref="R38" si="5">SUM(Q34:Q38)</f>
        <v>0</v>
      </c>
      <c r="S38" s="291">
        <f>SUMIF(I$6:I38,P38,Q$6:Q38)</f>
        <v>0</v>
      </c>
      <c r="T38" s="862">
        <f>T33+R38-S38</f>
        <v>0</v>
      </c>
    </row>
    <row r="39" spans="2:20">
      <c r="B39" s="1244" t="s">
        <v>208</v>
      </c>
      <c r="C39" s="853"/>
      <c r="D39" s="883"/>
      <c r="E39" s="855"/>
      <c r="F39" s="856"/>
      <c r="G39" s="857"/>
      <c r="H39" s="858"/>
      <c r="I39" s="854"/>
      <c r="J39" s="854"/>
      <c r="K39" s="859"/>
      <c r="L39" s="860" t="str">
        <f>IF(ISBLANK(K39),"",VLOOKUP(K39,科目一覧!$J$56:$K$140,2,FALSE))</f>
        <v/>
      </c>
      <c r="M39" s="890"/>
      <c r="Q39" s="862">
        <f t="shared" si="0"/>
        <v>0</v>
      </c>
      <c r="S39" s="369" t="s">
        <v>621</v>
      </c>
    </row>
    <row r="40" spans="2:20">
      <c r="B40" s="1245"/>
      <c r="C40" s="863"/>
      <c r="D40" s="864"/>
      <c r="E40" s="865"/>
      <c r="F40" s="866"/>
      <c r="G40" s="867"/>
      <c r="H40" s="868"/>
      <c r="I40" s="864"/>
      <c r="J40" s="864"/>
      <c r="K40" s="869"/>
      <c r="L40" s="870" t="str">
        <f>IF(ISBLANK(K40),"",VLOOKUP(K40,科目一覧!$J$56:$K$140,2,FALSE))</f>
        <v/>
      </c>
      <c r="M40" s="871"/>
      <c r="Q40" s="862">
        <f t="shared" si="0"/>
        <v>0</v>
      </c>
      <c r="S40" s="369" t="s">
        <v>621</v>
      </c>
    </row>
    <row r="41" spans="2:20">
      <c r="B41" s="1245"/>
      <c r="C41" s="863"/>
      <c r="D41" s="864"/>
      <c r="E41" s="865"/>
      <c r="F41" s="866"/>
      <c r="G41" s="867"/>
      <c r="H41" s="868"/>
      <c r="I41" s="864"/>
      <c r="J41" s="864"/>
      <c r="K41" s="869"/>
      <c r="L41" s="870" t="str">
        <f>IF(ISBLANK(K41),"",VLOOKUP(K41,科目一覧!$J$56:$K$140,2,FALSE))</f>
        <v/>
      </c>
      <c r="M41" s="871"/>
      <c r="Q41" s="862">
        <f t="shared" si="0"/>
        <v>0</v>
      </c>
      <c r="S41" s="369" t="s">
        <v>621</v>
      </c>
    </row>
    <row r="42" spans="2:20">
      <c r="B42" s="1245"/>
      <c r="C42" s="863"/>
      <c r="D42" s="864"/>
      <c r="E42" s="865"/>
      <c r="F42" s="866"/>
      <c r="G42" s="867"/>
      <c r="H42" s="868"/>
      <c r="I42" s="864"/>
      <c r="J42" s="864"/>
      <c r="K42" s="869"/>
      <c r="L42" s="870" t="str">
        <f>IF(ISBLANK(K42),"",VLOOKUP(K42,科目一覧!$J$56:$K$140,2,FALSE))</f>
        <v/>
      </c>
      <c r="M42" s="871"/>
      <c r="Q42" s="862">
        <f t="shared" si="0"/>
        <v>0</v>
      </c>
      <c r="S42" s="369" t="s">
        <v>621</v>
      </c>
    </row>
    <row r="43" spans="2:20">
      <c r="B43" s="1111"/>
      <c r="C43" s="872"/>
      <c r="D43" s="873"/>
      <c r="E43" s="874"/>
      <c r="F43" s="875"/>
      <c r="G43" s="876"/>
      <c r="H43" s="877"/>
      <c r="I43" s="873"/>
      <c r="J43" s="873"/>
      <c r="K43" s="878"/>
      <c r="L43" s="879" t="str">
        <f>IF(ISBLANK(K43),"",VLOOKUP(K43,科目一覧!$J$56:$K$140,2,FALSE))</f>
        <v/>
      </c>
      <c r="M43" s="880"/>
      <c r="P43" s="369">
        <v>6</v>
      </c>
      <c r="Q43" s="862">
        <f t="shared" si="0"/>
        <v>0</v>
      </c>
      <c r="R43" s="862">
        <f t="shared" ref="R43" si="6">SUM(Q39:Q43)</f>
        <v>0</v>
      </c>
      <c r="S43" s="291">
        <f>SUMIF(I$6:I43,P43,Q$6:Q43)</f>
        <v>0</v>
      </c>
      <c r="T43" s="862">
        <f>T38+R43-S43</f>
        <v>0</v>
      </c>
    </row>
    <row r="44" spans="2:20">
      <c r="B44" s="1244" t="s">
        <v>209</v>
      </c>
      <c r="C44" s="882"/>
      <c r="D44" s="883"/>
      <c r="E44" s="884"/>
      <c r="F44" s="885"/>
      <c r="G44" s="886"/>
      <c r="H44" s="887"/>
      <c r="I44" s="883"/>
      <c r="J44" s="883"/>
      <c r="K44" s="888"/>
      <c r="L44" s="889" t="str">
        <f>IF(ISBLANK(K44),"",VLOOKUP(K44,科目一覧!$J$56:$K$140,2,FALSE))</f>
        <v/>
      </c>
      <c r="M44" s="890"/>
      <c r="Q44" s="862">
        <f t="shared" si="0"/>
        <v>0</v>
      </c>
      <c r="S44" s="369" t="s">
        <v>621</v>
      </c>
    </row>
    <row r="45" spans="2:20">
      <c r="B45" s="1245"/>
      <c r="C45" s="863"/>
      <c r="D45" s="864"/>
      <c r="E45" s="865"/>
      <c r="F45" s="866"/>
      <c r="G45" s="867"/>
      <c r="H45" s="868"/>
      <c r="I45" s="864"/>
      <c r="J45" s="864"/>
      <c r="K45" s="869"/>
      <c r="L45" s="870" t="str">
        <f>IF(ISBLANK(K45),"",VLOOKUP(K45,科目一覧!$J$56:$K$140,2,FALSE))</f>
        <v/>
      </c>
      <c r="M45" s="871"/>
      <c r="Q45" s="862">
        <f t="shared" si="0"/>
        <v>0</v>
      </c>
      <c r="S45" s="369" t="s">
        <v>621</v>
      </c>
    </row>
    <row r="46" spans="2:20">
      <c r="B46" s="1245"/>
      <c r="C46" s="863"/>
      <c r="D46" s="864"/>
      <c r="E46" s="865"/>
      <c r="F46" s="866"/>
      <c r="G46" s="867"/>
      <c r="H46" s="868"/>
      <c r="I46" s="864"/>
      <c r="J46" s="864"/>
      <c r="K46" s="869"/>
      <c r="L46" s="870" t="str">
        <f>IF(ISBLANK(K46),"",VLOOKUP(K46,科目一覧!$J$56:$K$140,2,FALSE))</f>
        <v/>
      </c>
      <c r="M46" s="871"/>
      <c r="Q46" s="862">
        <f t="shared" si="0"/>
        <v>0</v>
      </c>
      <c r="S46" s="369" t="s">
        <v>621</v>
      </c>
    </row>
    <row r="47" spans="2:20">
      <c r="B47" s="1245"/>
      <c r="C47" s="863"/>
      <c r="D47" s="864"/>
      <c r="E47" s="865"/>
      <c r="F47" s="866"/>
      <c r="G47" s="867"/>
      <c r="H47" s="868"/>
      <c r="I47" s="864"/>
      <c r="J47" s="864"/>
      <c r="K47" s="869"/>
      <c r="L47" s="870" t="str">
        <f>IF(ISBLANK(K47),"",VLOOKUP(K47,科目一覧!$J$56:$K$140,2,FALSE))</f>
        <v/>
      </c>
      <c r="M47" s="871"/>
      <c r="Q47" s="862">
        <f t="shared" si="0"/>
        <v>0</v>
      </c>
      <c r="S47" s="369" t="s">
        <v>621</v>
      </c>
    </row>
    <row r="48" spans="2:20">
      <c r="B48" s="1111"/>
      <c r="C48" s="891"/>
      <c r="D48" s="892"/>
      <c r="E48" s="893"/>
      <c r="F48" s="894"/>
      <c r="G48" s="895"/>
      <c r="H48" s="896"/>
      <c r="I48" s="892"/>
      <c r="J48" s="892"/>
      <c r="K48" s="897"/>
      <c r="L48" s="898" t="str">
        <f>IF(ISBLANK(K48),"",VLOOKUP(K48,科目一覧!$J$56:$K$140,2,FALSE))</f>
        <v/>
      </c>
      <c r="M48" s="899"/>
      <c r="P48" s="369">
        <v>7</v>
      </c>
      <c r="Q48" s="862">
        <f t="shared" si="0"/>
        <v>0</v>
      </c>
      <c r="R48" s="862">
        <f>SUM(Q44:Q48)</f>
        <v>0</v>
      </c>
      <c r="S48" s="291">
        <f>SUMIF(I$6:I48,P48,Q$6:Q48)</f>
        <v>0</v>
      </c>
      <c r="T48" s="862">
        <f>T43+R48-S48</f>
        <v>0</v>
      </c>
    </row>
    <row r="49" spans="2:20">
      <c r="B49" s="1244" t="s">
        <v>210</v>
      </c>
      <c r="C49" s="853"/>
      <c r="D49" s="883"/>
      <c r="E49" s="855"/>
      <c r="F49" s="856"/>
      <c r="G49" s="857"/>
      <c r="H49" s="858"/>
      <c r="I49" s="854"/>
      <c r="J49" s="854"/>
      <c r="K49" s="859"/>
      <c r="L49" s="860" t="str">
        <f>IF(ISBLANK(K49),"",VLOOKUP(K49,科目一覧!$J$56:$K$140,2,FALSE))</f>
        <v/>
      </c>
      <c r="M49" s="890"/>
      <c r="Q49" s="862">
        <f t="shared" si="0"/>
        <v>0</v>
      </c>
      <c r="S49" s="369" t="s">
        <v>621</v>
      </c>
    </row>
    <row r="50" spans="2:20">
      <c r="B50" s="1245"/>
      <c r="C50" s="863"/>
      <c r="D50" s="864"/>
      <c r="E50" s="865"/>
      <c r="F50" s="866"/>
      <c r="G50" s="867"/>
      <c r="H50" s="868"/>
      <c r="I50" s="864"/>
      <c r="J50" s="864"/>
      <c r="K50" s="869"/>
      <c r="L50" s="870" t="str">
        <f>IF(ISBLANK(K50),"",VLOOKUP(K50,科目一覧!$J$56:$K$140,2,FALSE))</f>
        <v/>
      </c>
      <c r="M50" s="871"/>
      <c r="Q50" s="862">
        <f t="shared" si="0"/>
        <v>0</v>
      </c>
      <c r="S50" s="369" t="s">
        <v>621</v>
      </c>
    </row>
    <row r="51" spans="2:20">
      <c r="B51" s="1245"/>
      <c r="C51" s="863"/>
      <c r="D51" s="864"/>
      <c r="E51" s="865"/>
      <c r="F51" s="866"/>
      <c r="G51" s="867"/>
      <c r="H51" s="868"/>
      <c r="I51" s="864"/>
      <c r="J51" s="864"/>
      <c r="K51" s="869"/>
      <c r="L51" s="870" t="str">
        <f>IF(ISBLANK(K51),"",VLOOKUP(K51,科目一覧!$J$56:$K$140,2,FALSE))</f>
        <v/>
      </c>
      <c r="M51" s="871"/>
      <c r="Q51" s="862">
        <f t="shared" si="0"/>
        <v>0</v>
      </c>
      <c r="S51" s="369" t="s">
        <v>621</v>
      </c>
    </row>
    <row r="52" spans="2:20">
      <c r="B52" s="1245"/>
      <c r="C52" s="863"/>
      <c r="D52" s="864"/>
      <c r="E52" s="865"/>
      <c r="F52" s="866"/>
      <c r="G52" s="867"/>
      <c r="H52" s="868"/>
      <c r="I52" s="864"/>
      <c r="J52" s="864"/>
      <c r="K52" s="869"/>
      <c r="L52" s="870" t="str">
        <f>IF(ISBLANK(K52),"",VLOOKUP(K52,科目一覧!$J$56:$K$140,2,FALSE))</f>
        <v/>
      </c>
      <c r="M52" s="871"/>
      <c r="Q52" s="862">
        <f t="shared" si="0"/>
        <v>0</v>
      </c>
      <c r="S52" s="369" t="s">
        <v>621</v>
      </c>
    </row>
    <row r="53" spans="2:20">
      <c r="B53" s="1111"/>
      <c r="C53" s="872"/>
      <c r="D53" s="873"/>
      <c r="E53" s="874"/>
      <c r="F53" s="875"/>
      <c r="G53" s="876"/>
      <c r="H53" s="877"/>
      <c r="I53" s="873"/>
      <c r="J53" s="873"/>
      <c r="K53" s="878"/>
      <c r="L53" s="879" t="str">
        <f>IF(ISBLANK(K53),"",VLOOKUP(K53,科目一覧!$J$56:$K$140,2,FALSE))</f>
        <v/>
      </c>
      <c r="M53" s="880"/>
      <c r="P53" s="369">
        <v>8</v>
      </c>
      <c r="Q53" s="862">
        <f t="shared" si="0"/>
        <v>0</v>
      </c>
      <c r="R53" s="862">
        <f t="shared" ref="R53" si="7">SUM(Q49:Q53)</f>
        <v>0</v>
      </c>
      <c r="S53" s="291">
        <f>SUMIF(I$6:I53,P53,Q$6:Q53)</f>
        <v>0</v>
      </c>
      <c r="T53" s="862">
        <f>T48+R53-S53</f>
        <v>0</v>
      </c>
    </row>
    <row r="54" spans="2:20">
      <c r="B54" s="1244" t="s">
        <v>211</v>
      </c>
      <c r="C54" s="882"/>
      <c r="D54" s="883"/>
      <c r="E54" s="884"/>
      <c r="F54" s="885"/>
      <c r="G54" s="886"/>
      <c r="H54" s="887"/>
      <c r="I54" s="883"/>
      <c r="J54" s="883"/>
      <c r="K54" s="888"/>
      <c r="L54" s="889" t="str">
        <f>IF(ISBLANK(K54),"",VLOOKUP(K54,科目一覧!$J$56:$K$140,2,FALSE))</f>
        <v/>
      </c>
      <c r="M54" s="890"/>
      <c r="Q54" s="862">
        <f t="shared" si="0"/>
        <v>0</v>
      </c>
      <c r="S54" s="369" t="s">
        <v>621</v>
      </c>
    </row>
    <row r="55" spans="2:20">
      <c r="B55" s="1245"/>
      <c r="C55" s="863"/>
      <c r="D55" s="864"/>
      <c r="E55" s="865"/>
      <c r="F55" s="866"/>
      <c r="G55" s="867"/>
      <c r="H55" s="868"/>
      <c r="I55" s="864"/>
      <c r="J55" s="864"/>
      <c r="K55" s="869"/>
      <c r="L55" s="870" t="str">
        <f>IF(ISBLANK(K55),"",VLOOKUP(K55,科目一覧!$J$56:$K$140,2,FALSE))</f>
        <v/>
      </c>
      <c r="M55" s="871"/>
      <c r="Q55" s="862">
        <f t="shared" si="0"/>
        <v>0</v>
      </c>
      <c r="S55" s="369" t="s">
        <v>621</v>
      </c>
    </row>
    <row r="56" spans="2:20">
      <c r="B56" s="1245"/>
      <c r="C56" s="863"/>
      <c r="D56" s="864"/>
      <c r="E56" s="865"/>
      <c r="F56" s="866"/>
      <c r="G56" s="867"/>
      <c r="H56" s="868"/>
      <c r="I56" s="864"/>
      <c r="J56" s="864"/>
      <c r="K56" s="869"/>
      <c r="L56" s="870" t="str">
        <f>IF(ISBLANK(K56),"",VLOOKUP(K56,科目一覧!$J$56:$K$140,2,FALSE))</f>
        <v/>
      </c>
      <c r="M56" s="871"/>
      <c r="Q56" s="862">
        <f t="shared" si="0"/>
        <v>0</v>
      </c>
      <c r="S56" s="369" t="s">
        <v>621</v>
      </c>
    </row>
    <row r="57" spans="2:20">
      <c r="B57" s="1245"/>
      <c r="C57" s="863"/>
      <c r="D57" s="864"/>
      <c r="E57" s="865"/>
      <c r="F57" s="866"/>
      <c r="G57" s="867"/>
      <c r="H57" s="868"/>
      <c r="I57" s="864"/>
      <c r="J57" s="864"/>
      <c r="K57" s="869"/>
      <c r="L57" s="870" t="str">
        <f>IF(ISBLANK(K57),"",VLOOKUP(K57,科目一覧!$J$56:$K$140,2,FALSE))</f>
        <v/>
      </c>
      <c r="M57" s="871"/>
      <c r="Q57" s="862">
        <f t="shared" si="0"/>
        <v>0</v>
      </c>
      <c r="S57" s="369" t="s">
        <v>621</v>
      </c>
    </row>
    <row r="58" spans="2:20">
      <c r="B58" s="1111"/>
      <c r="C58" s="891"/>
      <c r="D58" s="892"/>
      <c r="E58" s="893"/>
      <c r="F58" s="894"/>
      <c r="G58" s="895"/>
      <c r="H58" s="896"/>
      <c r="I58" s="892"/>
      <c r="J58" s="892"/>
      <c r="K58" s="897"/>
      <c r="L58" s="898" t="str">
        <f>IF(ISBLANK(K58),"",VLOOKUP(K58,科目一覧!$J$56:$K$140,2,FALSE))</f>
        <v/>
      </c>
      <c r="M58" s="899"/>
      <c r="P58" s="369">
        <v>9</v>
      </c>
      <c r="Q58" s="862">
        <f t="shared" si="0"/>
        <v>0</v>
      </c>
      <c r="R58" s="862">
        <f t="shared" ref="R58" si="8">SUM(Q54:Q58)</f>
        <v>0</v>
      </c>
      <c r="S58" s="291">
        <f>SUMIF(I$6:I58,P58,Q$6:Q58)</f>
        <v>0</v>
      </c>
      <c r="T58" s="862">
        <f>T53+R58-S58</f>
        <v>0</v>
      </c>
    </row>
    <row r="59" spans="2:20">
      <c r="B59" s="1244" t="s">
        <v>627</v>
      </c>
      <c r="C59" s="853"/>
      <c r="D59" s="883"/>
      <c r="E59" s="855"/>
      <c r="F59" s="856"/>
      <c r="G59" s="857"/>
      <c r="H59" s="858"/>
      <c r="I59" s="854"/>
      <c r="J59" s="854"/>
      <c r="K59" s="859"/>
      <c r="L59" s="860" t="str">
        <f>IF(ISBLANK(K59),"",VLOOKUP(K59,科目一覧!$J$56:$K$140,2,FALSE))</f>
        <v/>
      </c>
      <c r="M59" s="890"/>
      <c r="P59" s="151"/>
      <c r="Q59" s="862">
        <f t="shared" si="0"/>
        <v>0</v>
      </c>
      <c r="S59" s="369" t="s">
        <v>621</v>
      </c>
    </row>
    <row r="60" spans="2:20">
      <c r="B60" s="1245"/>
      <c r="C60" s="863"/>
      <c r="D60" s="864"/>
      <c r="E60" s="865"/>
      <c r="F60" s="866"/>
      <c r="G60" s="867"/>
      <c r="H60" s="868"/>
      <c r="I60" s="864"/>
      <c r="J60" s="864"/>
      <c r="K60" s="869"/>
      <c r="L60" s="870" t="str">
        <f>IF(ISBLANK(K60),"",VLOOKUP(K60,科目一覧!$J$56:$K$140,2,FALSE))</f>
        <v/>
      </c>
      <c r="M60" s="871"/>
      <c r="Q60" s="862">
        <f t="shared" si="0"/>
        <v>0</v>
      </c>
      <c r="S60" s="369" t="s">
        <v>621</v>
      </c>
    </row>
    <row r="61" spans="2:20">
      <c r="B61" s="1245"/>
      <c r="C61" s="863"/>
      <c r="D61" s="864"/>
      <c r="E61" s="865"/>
      <c r="F61" s="866"/>
      <c r="G61" s="867"/>
      <c r="H61" s="868"/>
      <c r="I61" s="864"/>
      <c r="J61" s="864"/>
      <c r="K61" s="869"/>
      <c r="L61" s="870" t="str">
        <f>IF(ISBLANK(K61),"",VLOOKUP(K61,科目一覧!$J$56:$K$140,2,FALSE))</f>
        <v/>
      </c>
      <c r="M61" s="871"/>
      <c r="Q61" s="862">
        <f t="shared" si="0"/>
        <v>0</v>
      </c>
      <c r="S61" s="369" t="s">
        <v>621</v>
      </c>
    </row>
    <row r="62" spans="2:20">
      <c r="B62" s="1245"/>
      <c r="C62" s="863"/>
      <c r="D62" s="864"/>
      <c r="E62" s="865"/>
      <c r="F62" s="866"/>
      <c r="G62" s="867"/>
      <c r="H62" s="868"/>
      <c r="I62" s="864"/>
      <c r="J62" s="864"/>
      <c r="K62" s="869"/>
      <c r="L62" s="870" t="str">
        <f>IF(ISBLANK(K62),"",VLOOKUP(K62,科目一覧!$J$56:$K$140,2,FALSE))</f>
        <v/>
      </c>
      <c r="M62" s="871"/>
      <c r="Q62" s="862">
        <f t="shared" si="0"/>
        <v>0</v>
      </c>
      <c r="S62" s="369" t="s">
        <v>621</v>
      </c>
    </row>
    <row r="63" spans="2:20">
      <c r="B63" s="1111"/>
      <c r="C63" s="872"/>
      <c r="D63" s="873"/>
      <c r="E63" s="874"/>
      <c r="F63" s="875"/>
      <c r="G63" s="876"/>
      <c r="H63" s="877"/>
      <c r="I63" s="873"/>
      <c r="J63" s="873"/>
      <c r="K63" s="878"/>
      <c r="L63" s="879" t="str">
        <f>IF(ISBLANK(K63),"",VLOOKUP(K63,科目一覧!$J$56:$K$140,2,FALSE))</f>
        <v/>
      </c>
      <c r="M63" s="880"/>
      <c r="P63" s="369">
        <v>10</v>
      </c>
      <c r="Q63" s="862">
        <f t="shared" si="0"/>
        <v>0</v>
      </c>
      <c r="R63" s="862">
        <f t="shared" ref="R63" si="9">SUM(Q59:Q63)</f>
        <v>0</v>
      </c>
      <c r="S63" s="291">
        <f>SUMIF(I$6:I63,P63,Q$6:Q63)</f>
        <v>0</v>
      </c>
      <c r="T63" s="862">
        <f>T58+R63-S63</f>
        <v>0</v>
      </c>
    </row>
    <row r="64" spans="2:20">
      <c r="B64" s="1244" t="s">
        <v>347</v>
      </c>
      <c r="C64" s="882"/>
      <c r="D64" s="883"/>
      <c r="E64" s="884"/>
      <c r="F64" s="885"/>
      <c r="G64" s="886"/>
      <c r="H64" s="887"/>
      <c r="I64" s="883"/>
      <c r="J64" s="883"/>
      <c r="K64" s="888"/>
      <c r="L64" s="889" t="str">
        <f>IF(ISBLANK(K64),"",VLOOKUP(K64,科目一覧!$J$56:$K$140,2,FALSE))</f>
        <v/>
      </c>
      <c r="M64" s="890"/>
      <c r="Q64" s="862">
        <f t="shared" si="0"/>
        <v>0</v>
      </c>
      <c r="S64" s="369" t="s">
        <v>621</v>
      </c>
    </row>
    <row r="65" spans="2:20">
      <c r="B65" s="1245"/>
      <c r="C65" s="863"/>
      <c r="D65" s="864"/>
      <c r="E65" s="865"/>
      <c r="F65" s="866"/>
      <c r="G65" s="867"/>
      <c r="H65" s="868"/>
      <c r="I65" s="864"/>
      <c r="J65" s="864"/>
      <c r="K65" s="869"/>
      <c r="L65" s="870" t="str">
        <f>IF(ISBLANK(K65),"",VLOOKUP(K65,科目一覧!$J$56:$K$140,2,FALSE))</f>
        <v/>
      </c>
      <c r="M65" s="871"/>
      <c r="Q65" s="862">
        <f t="shared" si="0"/>
        <v>0</v>
      </c>
      <c r="S65" s="369" t="s">
        <v>621</v>
      </c>
    </row>
    <row r="66" spans="2:20">
      <c r="B66" s="1245"/>
      <c r="C66" s="863"/>
      <c r="D66" s="864"/>
      <c r="E66" s="865"/>
      <c r="F66" s="866"/>
      <c r="G66" s="867"/>
      <c r="H66" s="868"/>
      <c r="I66" s="864"/>
      <c r="J66" s="864"/>
      <c r="K66" s="869"/>
      <c r="L66" s="870" t="str">
        <f>IF(ISBLANK(K66),"",VLOOKUP(K66,科目一覧!$J$56:$K$140,2,FALSE))</f>
        <v/>
      </c>
      <c r="M66" s="871"/>
      <c r="Q66" s="862">
        <f t="shared" si="0"/>
        <v>0</v>
      </c>
      <c r="S66" s="369" t="s">
        <v>621</v>
      </c>
    </row>
    <row r="67" spans="2:20">
      <c r="B67" s="1245"/>
      <c r="C67" s="863"/>
      <c r="D67" s="864"/>
      <c r="E67" s="865"/>
      <c r="F67" s="866"/>
      <c r="G67" s="867"/>
      <c r="H67" s="868"/>
      <c r="I67" s="864"/>
      <c r="J67" s="864"/>
      <c r="K67" s="869"/>
      <c r="L67" s="870" t="str">
        <f>IF(ISBLANK(K67),"",VLOOKUP(K67,科目一覧!$J$56:$K$140,2,FALSE))</f>
        <v/>
      </c>
      <c r="M67" s="871"/>
      <c r="Q67" s="862">
        <f t="shared" si="0"/>
        <v>0</v>
      </c>
      <c r="S67" s="369" t="s">
        <v>621</v>
      </c>
    </row>
    <row r="68" spans="2:20">
      <c r="B68" s="1111"/>
      <c r="C68" s="891"/>
      <c r="D68" s="892"/>
      <c r="E68" s="893"/>
      <c r="F68" s="894"/>
      <c r="G68" s="895"/>
      <c r="H68" s="896"/>
      <c r="I68" s="892"/>
      <c r="J68" s="892"/>
      <c r="K68" s="897"/>
      <c r="L68" s="898" t="str">
        <f>IF(ISBLANK(K68),"",VLOOKUP(K68,科目一覧!$J$56:$K$140,2,FALSE))</f>
        <v/>
      </c>
      <c r="M68" s="899"/>
      <c r="P68" s="369">
        <v>11</v>
      </c>
      <c r="Q68" s="862">
        <f t="shared" si="0"/>
        <v>0</v>
      </c>
      <c r="R68" s="862">
        <f t="shared" ref="R68" si="10">SUM(Q64:Q68)</f>
        <v>0</v>
      </c>
      <c r="S68" s="291">
        <f>SUMIF(I$6:I68,P68,Q$6:Q68)</f>
        <v>0</v>
      </c>
      <c r="T68" s="862">
        <f>T63+R68-S68</f>
        <v>0</v>
      </c>
    </row>
    <row r="69" spans="2:20">
      <c r="B69" s="1244" t="s">
        <v>348</v>
      </c>
      <c r="C69" s="853"/>
      <c r="D69" s="883"/>
      <c r="E69" s="855"/>
      <c r="F69" s="856"/>
      <c r="G69" s="857"/>
      <c r="H69" s="858"/>
      <c r="I69" s="854"/>
      <c r="J69" s="854"/>
      <c r="K69" s="859"/>
      <c r="L69" s="860" t="str">
        <f>IF(ISBLANK(K69),"",VLOOKUP(K69,科目一覧!$J$56:$K$140,2,FALSE))</f>
        <v/>
      </c>
      <c r="M69" s="890"/>
      <c r="Q69" s="862">
        <f t="shared" si="0"/>
        <v>0</v>
      </c>
      <c r="S69" s="369" t="s">
        <v>621</v>
      </c>
    </row>
    <row r="70" spans="2:20">
      <c r="B70" s="1245"/>
      <c r="C70" s="863"/>
      <c r="D70" s="864"/>
      <c r="E70" s="865"/>
      <c r="F70" s="866"/>
      <c r="G70" s="867"/>
      <c r="H70" s="868"/>
      <c r="I70" s="864"/>
      <c r="J70" s="864"/>
      <c r="K70" s="869"/>
      <c r="L70" s="870" t="str">
        <f>IF(ISBLANK(K70),"",VLOOKUP(K70,科目一覧!$J$56:$K$140,2,FALSE))</f>
        <v/>
      </c>
      <c r="M70" s="871"/>
      <c r="Q70" s="862">
        <f t="shared" si="0"/>
        <v>0</v>
      </c>
      <c r="S70" s="369" t="s">
        <v>621</v>
      </c>
    </row>
    <row r="71" spans="2:20">
      <c r="B71" s="1245"/>
      <c r="C71" s="863"/>
      <c r="D71" s="864"/>
      <c r="E71" s="865"/>
      <c r="F71" s="866"/>
      <c r="G71" s="867"/>
      <c r="H71" s="868"/>
      <c r="I71" s="864"/>
      <c r="J71" s="864"/>
      <c r="K71" s="869"/>
      <c r="L71" s="870" t="str">
        <f>IF(ISBLANK(K71),"",VLOOKUP(K71,科目一覧!$J$56:$K$140,2,FALSE))</f>
        <v/>
      </c>
      <c r="M71" s="871"/>
      <c r="Q71" s="862">
        <f t="shared" ref="Q71:Q73" si="11">E71</f>
        <v>0</v>
      </c>
      <c r="S71" s="369" t="s">
        <v>621</v>
      </c>
    </row>
    <row r="72" spans="2:20">
      <c r="B72" s="1245"/>
      <c r="C72" s="863"/>
      <c r="D72" s="864"/>
      <c r="E72" s="865"/>
      <c r="F72" s="866"/>
      <c r="G72" s="867"/>
      <c r="H72" s="868"/>
      <c r="I72" s="864"/>
      <c r="J72" s="864"/>
      <c r="K72" s="869"/>
      <c r="L72" s="870" t="str">
        <f>IF(ISBLANK(K72),"",VLOOKUP(K72,科目一覧!$J$56:$K$140,2,FALSE))</f>
        <v/>
      </c>
      <c r="M72" s="871"/>
      <c r="Q72" s="862">
        <f t="shared" si="11"/>
        <v>0</v>
      </c>
      <c r="S72" s="369" t="s">
        <v>621</v>
      </c>
    </row>
    <row r="73" spans="2:20" ht="14.25" thickBot="1">
      <c r="B73" s="1111"/>
      <c r="C73" s="872"/>
      <c r="D73" s="873"/>
      <c r="E73" s="874"/>
      <c r="F73" s="875"/>
      <c r="G73" s="876"/>
      <c r="H73" s="877"/>
      <c r="I73" s="873"/>
      <c r="J73" s="873"/>
      <c r="K73" s="878"/>
      <c r="L73" s="879" t="str">
        <f>IF(ISBLANK(K73),"",VLOOKUP(K73,科目一覧!$J$56:$K$140,2,FALSE))</f>
        <v/>
      </c>
      <c r="M73" s="880"/>
      <c r="P73" s="369">
        <v>12</v>
      </c>
      <c r="Q73" s="862">
        <f t="shared" si="11"/>
        <v>0</v>
      </c>
      <c r="R73" s="862">
        <f t="shared" ref="R73" si="12">SUM(Q69:Q73)</f>
        <v>0</v>
      </c>
      <c r="S73" s="291">
        <f>SUMIF(I$6:I73,P73,Q$6:Q73)</f>
        <v>0</v>
      </c>
      <c r="T73" s="862">
        <f>T68+R73-S73</f>
        <v>0</v>
      </c>
    </row>
    <row r="74" spans="2:20" ht="18" customHeight="1" thickBot="1">
      <c r="B74" s="1246" t="s">
        <v>622</v>
      </c>
      <c r="C74" s="1247"/>
      <c r="D74" s="1247"/>
      <c r="E74" s="900">
        <f>IF(SUMIF(I6:I73,"",E6:E73)=T73,T73,"エラー")</f>
        <v>0</v>
      </c>
      <c r="F74" s="901"/>
      <c r="G74" s="902"/>
      <c r="H74" s="1248"/>
      <c r="I74" s="1249"/>
      <c r="J74" s="1249"/>
      <c r="K74" s="1249"/>
      <c r="L74" s="1249"/>
      <c r="M74" s="1250"/>
    </row>
    <row r="75" spans="2:20" ht="6" customHeight="1">
      <c r="B75" s="903"/>
    </row>
    <row r="76" spans="2:20">
      <c r="B76" s="903"/>
    </row>
    <row r="77" spans="2:20">
      <c r="B77" s="903"/>
    </row>
    <row r="78" spans="2:20">
      <c r="B78" s="903"/>
    </row>
    <row r="79" spans="2:20">
      <c r="B79" s="903"/>
    </row>
    <row r="80" spans="2:20">
      <c r="B80" s="903"/>
    </row>
    <row r="81" spans="2:2">
      <c r="B81" s="903"/>
    </row>
    <row r="82" spans="2:2">
      <c r="B82" s="903"/>
    </row>
    <row r="83" spans="2:2">
      <c r="B83" s="903"/>
    </row>
    <row r="84" spans="2:2">
      <c r="B84" s="903"/>
    </row>
    <row r="85" spans="2:2">
      <c r="B85" s="903"/>
    </row>
    <row r="86" spans="2:2">
      <c r="B86" s="903"/>
    </row>
    <row r="87" spans="2:2">
      <c r="B87" s="903"/>
    </row>
    <row r="88" spans="2:2">
      <c r="B88" s="903"/>
    </row>
  </sheetData>
  <sheetProtection password="CC51" sheet="1" objects="1" scenarios="1"/>
  <mergeCells count="25">
    <mergeCell ref="B34:B38"/>
    <mergeCell ref="J2:K2"/>
    <mergeCell ref="L2:M2"/>
    <mergeCell ref="B4:B5"/>
    <mergeCell ref="C4:C5"/>
    <mergeCell ref="D4:D5"/>
    <mergeCell ref="E4:E5"/>
    <mergeCell ref="F4:F5"/>
    <mergeCell ref="G4:G5"/>
    <mergeCell ref="H4:L4"/>
    <mergeCell ref="M4:M5"/>
    <mergeCell ref="B6:B13"/>
    <mergeCell ref="B14:B18"/>
    <mergeCell ref="B19:B23"/>
    <mergeCell ref="B24:B28"/>
    <mergeCell ref="B29:B33"/>
    <mergeCell ref="B69:B73"/>
    <mergeCell ref="B74:D74"/>
    <mergeCell ref="H74:M74"/>
    <mergeCell ref="B39:B43"/>
    <mergeCell ref="B44:B48"/>
    <mergeCell ref="B49:B53"/>
    <mergeCell ref="B54:B58"/>
    <mergeCell ref="B59:B63"/>
    <mergeCell ref="B64:B68"/>
  </mergeCells>
  <phoneticPr fontId="1"/>
  <pageMargins left="0.47244094488188981" right="0.23622047244094491" top="0.41" bottom="0.31496062992125984" header="0.31496062992125984" footer="0.23622047244094491"/>
  <pageSetup paperSize="9" scale="85" orientation="portrait" verticalDpi="360" r:id="rId1"/>
  <legacyDrawing r:id="rId2"/>
</worksheet>
</file>

<file path=xl/worksheets/sheet8.xml><?xml version="1.0" encoding="utf-8"?>
<worksheet xmlns="http://schemas.openxmlformats.org/spreadsheetml/2006/main" xmlns:r="http://schemas.openxmlformats.org/officeDocument/2006/relationships">
  <sheetPr codeName="Sheet19">
    <tabColor theme="5" tint="0.39997558519241921"/>
  </sheetPr>
  <dimension ref="B1:I52"/>
  <sheetViews>
    <sheetView zoomScaleNormal="100" workbookViewId="0">
      <selection activeCell="B2" sqref="B2"/>
    </sheetView>
  </sheetViews>
  <sheetFormatPr defaultRowHeight="13.5"/>
  <cols>
    <col min="1" max="1" width="2.625" style="291" customWidth="1"/>
    <col min="2" max="2" width="4.875" style="291" customWidth="1"/>
    <col min="3" max="3" width="6.625" style="291" customWidth="1"/>
    <col min="4" max="4" width="13.625" style="291" customWidth="1"/>
    <col min="5" max="5" width="15.625" style="291" customWidth="1"/>
    <col min="6" max="6" width="25.625" style="291" customWidth="1"/>
    <col min="7" max="8" width="4.375" style="291" customWidth="1"/>
    <col min="9" max="9" width="18" style="291" customWidth="1"/>
    <col min="10" max="10" width="1.625" style="291" customWidth="1"/>
    <col min="11" max="13" width="9.125" style="291" customWidth="1"/>
    <col min="14" max="16384" width="9" style="291"/>
  </cols>
  <sheetData>
    <row r="1" spans="2:9" ht="16.5" customHeight="1"/>
    <row r="2" spans="2:9" ht="21" customHeight="1">
      <c r="B2" s="419" t="s">
        <v>520</v>
      </c>
      <c r="G2" s="1273" t="s">
        <v>175</v>
      </c>
      <c r="H2" s="1273"/>
      <c r="I2" s="420" t="str">
        <f>IF(ISBLANK(期首設定!D13),"",期首設定!D13)</f>
        <v>サンプル</v>
      </c>
    </row>
    <row r="3" spans="2:9" ht="7.5" customHeight="1"/>
    <row r="4" spans="2:9" ht="15" customHeight="1">
      <c r="B4" s="1274"/>
      <c r="C4" s="1276" t="s">
        <v>223</v>
      </c>
      <c r="D4" s="1278" t="s">
        <v>351</v>
      </c>
      <c r="E4" s="1278" t="s">
        <v>212</v>
      </c>
      <c r="F4" s="1278" t="s">
        <v>233</v>
      </c>
      <c r="G4" s="1280" t="s">
        <v>247</v>
      </c>
      <c r="H4" s="1280"/>
      <c r="I4" s="1281" t="s">
        <v>521</v>
      </c>
    </row>
    <row r="5" spans="2:9" ht="15" customHeight="1" thickBot="1">
      <c r="B5" s="1275"/>
      <c r="C5" s="1277"/>
      <c r="D5" s="1279"/>
      <c r="E5" s="1279"/>
      <c r="F5" s="1279"/>
      <c r="G5" s="421" t="s">
        <v>390</v>
      </c>
      <c r="H5" s="421" t="s">
        <v>391</v>
      </c>
      <c r="I5" s="1282"/>
    </row>
    <row r="6" spans="2:9" ht="18" customHeight="1" thickTop="1">
      <c r="B6" s="1283" t="s">
        <v>522</v>
      </c>
      <c r="C6" s="422"/>
      <c r="D6" s="452" t="str">
        <f>IF(ISBLANK(C6),"",VLOOKUP(C6,科目一覧!$J$56:$K$140,2,FALSE))</f>
        <v/>
      </c>
      <c r="E6" s="423"/>
      <c r="F6" s="424"/>
      <c r="G6" s="425"/>
      <c r="H6" s="425"/>
      <c r="I6" s="426"/>
    </row>
    <row r="7" spans="2:9" ht="18" customHeight="1">
      <c r="B7" s="1284"/>
      <c r="C7" s="427"/>
      <c r="D7" s="453" t="str">
        <f>IF(ISBLANK(C7),"",VLOOKUP(C7,科目一覧!$J$56:$K$140,2,FALSE))</f>
        <v/>
      </c>
      <c r="E7" s="428"/>
      <c r="F7" s="429"/>
      <c r="G7" s="430"/>
      <c r="H7" s="430"/>
      <c r="I7" s="431"/>
    </row>
    <row r="8" spans="2:9" ht="18" customHeight="1">
      <c r="B8" s="1284"/>
      <c r="C8" s="427"/>
      <c r="D8" s="453" t="str">
        <f>IF(ISBLANK(C8),"",VLOOKUP(C8,科目一覧!$J$56:$K$140,2,FALSE))</f>
        <v/>
      </c>
      <c r="E8" s="428"/>
      <c r="F8" s="429"/>
      <c r="G8" s="430"/>
      <c r="H8" s="430"/>
      <c r="I8" s="431"/>
    </row>
    <row r="9" spans="2:9" ht="18" customHeight="1">
      <c r="B9" s="1284"/>
      <c r="C9" s="427"/>
      <c r="D9" s="453" t="str">
        <f>IF(ISBLANK(C9),"",VLOOKUP(C9,科目一覧!$J$56:$K$140,2,FALSE))</f>
        <v/>
      </c>
      <c r="E9" s="428"/>
      <c r="F9" s="429"/>
      <c r="G9" s="430"/>
      <c r="H9" s="430"/>
      <c r="I9" s="431"/>
    </row>
    <row r="10" spans="2:9" ht="18" customHeight="1">
      <c r="B10" s="1284"/>
      <c r="C10" s="427"/>
      <c r="D10" s="453" t="str">
        <f>IF(ISBLANK(C10),"",VLOOKUP(C10,科目一覧!$J$56:$K$140,2,FALSE))</f>
        <v/>
      </c>
      <c r="E10" s="428"/>
      <c r="F10" s="429"/>
      <c r="G10" s="430"/>
      <c r="H10" s="430"/>
      <c r="I10" s="431"/>
    </row>
    <row r="11" spans="2:9" ht="18" customHeight="1">
      <c r="B11" s="1284"/>
      <c r="C11" s="427"/>
      <c r="D11" s="453" t="str">
        <f>IF(ISBLANK(C11),"",VLOOKUP(C11,科目一覧!$J$56:$K$140,2,FALSE))</f>
        <v/>
      </c>
      <c r="E11" s="428"/>
      <c r="F11" s="429"/>
      <c r="G11" s="430"/>
      <c r="H11" s="430"/>
      <c r="I11" s="431"/>
    </row>
    <row r="12" spans="2:9" ht="18" customHeight="1">
      <c r="B12" s="1284"/>
      <c r="C12" s="427"/>
      <c r="D12" s="453" t="str">
        <f>IF(ISBLANK(C12),"",VLOOKUP(C12,科目一覧!$J$56:$K$140,2,FALSE))</f>
        <v/>
      </c>
      <c r="E12" s="428"/>
      <c r="F12" s="429"/>
      <c r="G12" s="430"/>
      <c r="H12" s="430"/>
      <c r="I12" s="431"/>
    </row>
    <row r="13" spans="2:9" ht="18" customHeight="1">
      <c r="B13" s="1284"/>
      <c r="C13" s="427"/>
      <c r="D13" s="453" t="str">
        <f>IF(ISBLANK(C13),"",VLOOKUP(C13,科目一覧!$J$56:$K$140,2,FALSE))</f>
        <v/>
      </c>
      <c r="E13" s="428"/>
      <c r="F13" s="429"/>
      <c r="G13" s="430"/>
      <c r="H13" s="430"/>
      <c r="I13" s="431"/>
    </row>
    <row r="14" spans="2:9" ht="18" customHeight="1">
      <c r="B14" s="1284"/>
      <c r="C14" s="427"/>
      <c r="D14" s="453" t="str">
        <f>IF(ISBLANK(C14),"",VLOOKUP(C14,科目一覧!$J$56:$K$140,2,FALSE))</f>
        <v/>
      </c>
      <c r="E14" s="428"/>
      <c r="F14" s="429"/>
      <c r="G14" s="430"/>
      <c r="H14" s="430"/>
      <c r="I14" s="431"/>
    </row>
    <row r="15" spans="2:9" ht="18" customHeight="1">
      <c r="B15" s="1284"/>
      <c r="C15" s="427"/>
      <c r="D15" s="453" t="str">
        <f>IF(ISBLANK(C15),"",VLOOKUP(C15,科目一覧!$J$56:$K$140,2,FALSE))</f>
        <v/>
      </c>
      <c r="E15" s="428"/>
      <c r="F15" s="429"/>
      <c r="G15" s="430"/>
      <c r="H15" s="430"/>
      <c r="I15" s="431"/>
    </row>
    <row r="16" spans="2:9" ht="18" customHeight="1">
      <c r="B16" s="1284"/>
      <c r="C16" s="427"/>
      <c r="D16" s="453" t="str">
        <f>IF(ISBLANK(C16),"",VLOOKUP(C16,科目一覧!$J$56:$K$140,2,FALSE))</f>
        <v/>
      </c>
      <c r="E16" s="428"/>
      <c r="F16" s="429"/>
      <c r="G16" s="430"/>
      <c r="H16" s="430"/>
      <c r="I16" s="431"/>
    </row>
    <row r="17" spans="2:9" ht="18" customHeight="1">
      <c r="B17" s="1284"/>
      <c r="C17" s="427"/>
      <c r="D17" s="453" t="str">
        <f>IF(ISBLANK(C17),"",VLOOKUP(C17,科目一覧!$J$56:$K$140,2,FALSE))</f>
        <v/>
      </c>
      <c r="E17" s="428"/>
      <c r="F17" s="429"/>
      <c r="G17" s="430"/>
      <c r="H17" s="430"/>
      <c r="I17" s="431"/>
    </row>
    <row r="18" spans="2:9" ht="18" customHeight="1">
      <c r="B18" s="1284"/>
      <c r="C18" s="427"/>
      <c r="D18" s="453" t="str">
        <f>IF(ISBLANK(C18),"",VLOOKUP(C18,科目一覧!$J$56:$K$140,2,FALSE))</f>
        <v/>
      </c>
      <c r="E18" s="428"/>
      <c r="F18" s="429"/>
      <c r="G18" s="430"/>
      <c r="H18" s="430"/>
      <c r="I18" s="431"/>
    </row>
    <row r="19" spans="2:9" ht="18" customHeight="1">
      <c r="B19" s="1284"/>
      <c r="C19" s="427"/>
      <c r="D19" s="453" t="str">
        <f>IF(ISBLANK(C19),"",VLOOKUP(C19,科目一覧!$J$56:$K$140,2,FALSE))</f>
        <v/>
      </c>
      <c r="E19" s="428"/>
      <c r="F19" s="429"/>
      <c r="G19" s="430"/>
      <c r="H19" s="430"/>
      <c r="I19" s="431"/>
    </row>
    <row r="20" spans="2:9" ht="18" customHeight="1">
      <c r="B20" s="1284"/>
      <c r="C20" s="427"/>
      <c r="D20" s="453" t="str">
        <f>IF(ISBLANK(C20),"",VLOOKUP(C20,科目一覧!$J$56:$K$140,2,FALSE))</f>
        <v/>
      </c>
      <c r="E20" s="428"/>
      <c r="F20" s="429"/>
      <c r="G20" s="430"/>
      <c r="H20" s="430"/>
      <c r="I20" s="431"/>
    </row>
    <row r="21" spans="2:9" ht="18" customHeight="1">
      <c r="B21" s="1284"/>
      <c r="C21" s="427"/>
      <c r="D21" s="453" t="str">
        <f>IF(ISBLANK(C21),"",VLOOKUP(C21,科目一覧!$J$56:$K$140,2,FALSE))</f>
        <v/>
      </c>
      <c r="E21" s="428"/>
      <c r="F21" s="429"/>
      <c r="G21" s="430"/>
      <c r="H21" s="430"/>
      <c r="I21" s="431"/>
    </row>
    <row r="22" spans="2:9" ht="18" customHeight="1">
      <c r="B22" s="1284"/>
      <c r="C22" s="427"/>
      <c r="D22" s="453" t="str">
        <f>IF(ISBLANK(C22),"",VLOOKUP(C22,科目一覧!$J$56:$K$140,2,FALSE))</f>
        <v/>
      </c>
      <c r="E22" s="428"/>
      <c r="F22" s="429"/>
      <c r="G22" s="430"/>
      <c r="H22" s="430"/>
      <c r="I22" s="431"/>
    </row>
    <row r="23" spans="2:9" ht="18" customHeight="1">
      <c r="B23" s="1284"/>
      <c r="C23" s="427"/>
      <c r="D23" s="453" t="str">
        <f>IF(ISBLANK(C23),"",VLOOKUP(C23,科目一覧!$J$56:$K$140,2,FALSE))</f>
        <v/>
      </c>
      <c r="E23" s="428"/>
      <c r="F23" s="429"/>
      <c r="G23" s="430"/>
      <c r="H23" s="430"/>
      <c r="I23" s="431"/>
    </row>
    <row r="24" spans="2:9" ht="18" customHeight="1">
      <c r="B24" s="1284"/>
      <c r="C24" s="427"/>
      <c r="D24" s="453" t="str">
        <f>IF(ISBLANK(C24),"",VLOOKUP(C24,科目一覧!$J$56:$K$140,2,FALSE))</f>
        <v/>
      </c>
      <c r="E24" s="428"/>
      <c r="F24" s="429"/>
      <c r="G24" s="430"/>
      <c r="H24" s="430"/>
      <c r="I24" s="431"/>
    </row>
    <row r="25" spans="2:9" ht="18" customHeight="1">
      <c r="B25" s="1284"/>
      <c r="C25" s="432"/>
      <c r="D25" s="454" t="str">
        <f>IF(ISBLANK(C25),"",VLOOKUP(C25,科目一覧!$J$56:$K$140,2,FALSE))</f>
        <v/>
      </c>
      <c r="E25" s="433"/>
      <c r="F25" s="434"/>
      <c r="G25" s="435"/>
      <c r="H25" s="435"/>
      <c r="I25" s="436"/>
    </row>
    <row r="26" spans="2:9" ht="18" customHeight="1" thickBot="1">
      <c r="B26" s="1285"/>
      <c r="C26" s="1286" t="s">
        <v>190</v>
      </c>
      <c r="D26" s="1287"/>
      <c r="E26" s="437">
        <f>SUM(E6:E25)</f>
        <v>0</v>
      </c>
      <c r="F26" s="438"/>
      <c r="G26" s="1288" t="s">
        <v>523</v>
      </c>
      <c r="H26" s="1289"/>
      <c r="I26" s="439">
        <f>SUMIF(G6:G25,"",E6:E25)</f>
        <v>0</v>
      </c>
    </row>
    <row r="27" spans="2:9" ht="18" customHeight="1" thickTop="1">
      <c r="B27" s="1290" t="s">
        <v>524</v>
      </c>
      <c r="C27" s="440"/>
      <c r="D27" s="455" t="str">
        <f>IF(ISBLANK(C27),"",VLOOKUP(C27,科目一覧!$J$56:$K$140,2,FALSE))</f>
        <v/>
      </c>
      <c r="E27" s="441"/>
      <c r="F27" s="442"/>
      <c r="G27" s="443"/>
      <c r="H27" s="443"/>
      <c r="I27" s="444"/>
    </row>
    <row r="28" spans="2:9" ht="18" customHeight="1">
      <c r="B28" s="1284"/>
      <c r="C28" s="427"/>
      <c r="D28" s="453" t="str">
        <f>IF(ISBLANK(C28),"",VLOOKUP(C28,科目一覧!$J$56:$K$140,2,FALSE))</f>
        <v/>
      </c>
      <c r="E28" s="428"/>
      <c r="F28" s="429"/>
      <c r="G28" s="430"/>
      <c r="H28" s="430"/>
      <c r="I28" s="431"/>
    </row>
    <row r="29" spans="2:9" ht="18" customHeight="1">
      <c r="B29" s="1284"/>
      <c r="C29" s="427"/>
      <c r="D29" s="453" t="str">
        <f>IF(ISBLANK(C29),"",VLOOKUP(C29,科目一覧!$J$56:$K$140,2,FALSE))</f>
        <v/>
      </c>
      <c r="E29" s="428"/>
      <c r="F29" s="429"/>
      <c r="G29" s="430"/>
      <c r="H29" s="430"/>
      <c r="I29" s="431"/>
    </row>
    <row r="30" spans="2:9" ht="18" customHeight="1">
      <c r="B30" s="1284"/>
      <c r="C30" s="427"/>
      <c r="D30" s="453" t="str">
        <f>IF(ISBLANK(C30),"",VLOOKUP(C30,科目一覧!$J$56:$K$140,2,FALSE))</f>
        <v/>
      </c>
      <c r="E30" s="428"/>
      <c r="F30" s="429"/>
      <c r="G30" s="430"/>
      <c r="H30" s="430"/>
      <c r="I30" s="431"/>
    </row>
    <row r="31" spans="2:9" ht="18" customHeight="1">
      <c r="B31" s="1284"/>
      <c r="C31" s="427"/>
      <c r="D31" s="453" t="str">
        <f>IF(ISBLANK(C31),"",VLOOKUP(C31,科目一覧!$J$56:$K$140,2,FALSE))</f>
        <v/>
      </c>
      <c r="E31" s="428"/>
      <c r="F31" s="429"/>
      <c r="G31" s="430"/>
      <c r="H31" s="430"/>
      <c r="I31" s="431"/>
    </row>
    <row r="32" spans="2:9" ht="18" customHeight="1">
      <c r="B32" s="1284"/>
      <c r="C32" s="427"/>
      <c r="D32" s="453" t="str">
        <f>IF(ISBLANK(C32),"",VLOOKUP(C32,科目一覧!$J$56:$K$140,2,FALSE))</f>
        <v/>
      </c>
      <c r="E32" s="428"/>
      <c r="F32" s="429"/>
      <c r="G32" s="430"/>
      <c r="H32" s="430"/>
      <c r="I32" s="431"/>
    </row>
    <row r="33" spans="2:9" ht="18" customHeight="1">
      <c r="B33" s="1284"/>
      <c r="C33" s="427"/>
      <c r="D33" s="453" t="str">
        <f>IF(ISBLANK(C33),"",VLOOKUP(C33,科目一覧!$J$56:$K$140,2,FALSE))</f>
        <v/>
      </c>
      <c r="E33" s="428"/>
      <c r="F33" s="429"/>
      <c r="G33" s="430"/>
      <c r="H33" s="430"/>
      <c r="I33" s="431"/>
    </row>
    <row r="34" spans="2:9" ht="18" customHeight="1">
      <c r="B34" s="1284"/>
      <c r="C34" s="427"/>
      <c r="D34" s="453" t="str">
        <f>IF(ISBLANK(C34),"",VLOOKUP(C34,科目一覧!$J$56:$K$140,2,FALSE))</f>
        <v/>
      </c>
      <c r="E34" s="428"/>
      <c r="F34" s="429"/>
      <c r="G34" s="430"/>
      <c r="H34" s="430"/>
      <c r="I34" s="431"/>
    </row>
    <row r="35" spans="2:9" ht="18" customHeight="1">
      <c r="B35" s="1284"/>
      <c r="C35" s="427"/>
      <c r="D35" s="453" t="str">
        <f>IF(ISBLANK(C35),"",VLOOKUP(C35,科目一覧!$J$56:$K$140,2,FALSE))</f>
        <v/>
      </c>
      <c r="E35" s="428"/>
      <c r="F35" s="429"/>
      <c r="G35" s="430"/>
      <c r="H35" s="430"/>
      <c r="I35" s="431"/>
    </row>
    <row r="36" spans="2:9" ht="18" customHeight="1">
      <c r="B36" s="1284"/>
      <c r="C36" s="427"/>
      <c r="D36" s="453" t="str">
        <f>IF(ISBLANK(C36),"",VLOOKUP(C36,科目一覧!$J$56:$K$140,2,FALSE))</f>
        <v/>
      </c>
      <c r="E36" s="428"/>
      <c r="F36" s="429"/>
      <c r="G36" s="430"/>
      <c r="H36" s="430"/>
      <c r="I36" s="431"/>
    </row>
    <row r="37" spans="2:9" ht="18" customHeight="1">
      <c r="B37" s="1284"/>
      <c r="C37" s="427"/>
      <c r="D37" s="453" t="str">
        <f>IF(ISBLANK(C37),"",VLOOKUP(C37,科目一覧!$J$56:$K$140,2,FALSE))</f>
        <v/>
      </c>
      <c r="E37" s="428"/>
      <c r="F37" s="429"/>
      <c r="G37" s="430"/>
      <c r="H37" s="430"/>
      <c r="I37" s="431"/>
    </row>
    <row r="38" spans="2:9" ht="18" customHeight="1">
      <c r="B38" s="1284"/>
      <c r="C38" s="427"/>
      <c r="D38" s="453" t="str">
        <f>IF(ISBLANK(C38),"",VLOOKUP(C38,科目一覧!$J$56:$K$140,2,FALSE))</f>
        <v/>
      </c>
      <c r="E38" s="428"/>
      <c r="F38" s="429"/>
      <c r="G38" s="430"/>
      <c r="H38" s="430"/>
      <c r="I38" s="431"/>
    </row>
    <row r="39" spans="2:9" ht="18" customHeight="1">
      <c r="B39" s="1284"/>
      <c r="C39" s="427"/>
      <c r="D39" s="453" t="str">
        <f>IF(ISBLANK(C39),"",VLOOKUP(C39,科目一覧!$J$56:$K$140,2,FALSE))</f>
        <v/>
      </c>
      <c r="E39" s="428"/>
      <c r="F39" s="429"/>
      <c r="G39" s="430"/>
      <c r="H39" s="430"/>
      <c r="I39" s="431"/>
    </row>
    <row r="40" spans="2:9" ht="18" customHeight="1">
      <c r="B40" s="1284"/>
      <c r="C40" s="427"/>
      <c r="D40" s="453" t="str">
        <f>IF(ISBLANK(C40),"",VLOOKUP(C40,科目一覧!$J$56:$K$140,2,FALSE))</f>
        <v/>
      </c>
      <c r="E40" s="428"/>
      <c r="F40" s="429"/>
      <c r="G40" s="430"/>
      <c r="H40" s="430"/>
      <c r="I40" s="431"/>
    </row>
    <row r="41" spans="2:9" ht="18" customHeight="1">
      <c r="B41" s="1284"/>
      <c r="C41" s="427"/>
      <c r="D41" s="453" t="str">
        <f>IF(ISBLANK(C41),"",VLOOKUP(C41,科目一覧!$J$56:$K$140,2,FALSE))</f>
        <v/>
      </c>
      <c r="E41" s="428"/>
      <c r="F41" s="429"/>
      <c r="G41" s="430"/>
      <c r="H41" s="430"/>
      <c r="I41" s="431"/>
    </row>
    <row r="42" spans="2:9" ht="18" customHeight="1">
      <c r="B42" s="1284"/>
      <c r="C42" s="427"/>
      <c r="D42" s="453" t="str">
        <f>IF(ISBLANK(C42),"",VLOOKUP(C42,科目一覧!$J$56:$K$140,2,FALSE))</f>
        <v/>
      </c>
      <c r="E42" s="428"/>
      <c r="F42" s="429"/>
      <c r="G42" s="430"/>
      <c r="H42" s="430"/>
      <c r="I42" s="431"/>
    </row>
    <row r="43" spans="2:9" ht="18" customHeight="1">
      <c r="B43" s="1284"/>
      <c r="C43" s="427"/>
      <c r="D43" s="453" t="str">
        <f>IF(ISBLANK(C43),"",VLOOKUP(C43,科目一覧!$J$56:$K$140,2,FALSE))</f>
        <v/>
      </c>
      <c r="E43" s="428"/>
      <c r="F43" s="429"/>
      <c r="G43" s="430"/>
      <c r="H43" s="430"/>
      <c r="I43" s="431"/>
    </row>
    <row r="44" spans="2:9" ht="18" customHeight="1">
      <c r="B44" s="1284"/>
      <c r="C44" s="427"/>
      <c r="D44" s="453" t="str">
        <f>IF(ISBLANK(C44),"",VLOOKUP(C44,科目一覧!$J$56:$K$140,2,FALSE))</f>
        <v/>
      </c>
      <c r="E44" s="428"/>
      <c r="F44" s="429"/>
      <c r="G44" s="430"/>
      <c r="H44" s="430"/>
      <c r="I44" s="431"/>
    </row>
    <row r="45" spans="2:9" ht="18" customHeight="1">
      <c r="B45" s="1284"/>
      <c r="C45" s="427"/>
      <c r="D45" s="453" t="str">
        <f>IF(ISBLANK(C45),"",VLOOKUP(C45,科目一覧!$J$56:$K$140,2,FALSE))</f>
        <v/>
      </c>
      <c r="E45" s="428"/>
      <c r="F45" s="429"/>
      <c r="G45" s="430"/>
      <c r="H45" s="430"/>
      <c r="I45" s="431"/>
    </row>
    <row r="46" spans="2:9" ht="18" customHeight="1">
      <c r="B46" s="1284"/>
      <c r="C46" s="432"/>
      <c r="D46" s="454" t="str">
        <f>IF(ISBLANK(C46),"",VLOOKUP(C46,科目一覧!$J$56:$K$140,2,FALSE))</f>
        <v/>
      </c>
      <c r="E46" s="433"/>
      <c r="F46" s="434"/>
      <c r="G46" s="435"/>
      <c r="H46" s="435"/>
      <c r="I46" s="436"/>
    </row>
    <row r="47" spans="2:9" ht="18" customHeight="1">
      <c r="B47" s="1291"/>
      <c r="C47" s="1292" t="s">
        <v>190</v>
      </c>
      <c r="D47" s="1293"/>
      <c r="E47" s="445">
        <f>SUM(E27:E46)</f>
        <v>0</v>
      </c>
      <c r="F47" s="446"/>
      <c r="G47" s="447"/>
      <c r="H47" s="447"/>
      <c r="I47" s="448"/>
    </row>
    <row r="48" spans="2:9" ht="16.5" customHeight="1">
      <c r="B48" s="151"/>
      <c r="C48" s="151"/>
      <c r="D48" s="151"/>
      <c r="E48" s="449"/>
      <c r="F48" s="169"/>
      <c r="G48" s="450"/>
      <c r="H48" s="450"/>
      <c r="I48" s="169"/>
    </row>
    <row r="49" spans="2:9" ht="16.5" customHeight="1">
      <c r="B49" s="151"/>
      <c r="C49" s="151"/>
      <c r="D49" s="151"/>
      <c r="E49" s="449"/>
      <c r="F49" s="169"/>
      <c r="G49" s="450"/>
      <c r="H49" s="450"/>
      <c r="I49" s="169"/>
    </row>
    <row r="50" spans="2:9" ht="16.5" customHeight="1"/>
    <row r="51" spans="2:9" ht="16.5" customHeight="1"/>
    <row r="52" spans="2:9" ht="16.5" customHeight="1"/>
  </sheetData>
  <sheetProtection password="CC51" sheet="1" objects="1" scenarios="1"/>
  <mergeCells count="13">
    <mergeCell ref="I4:I5"/>
    <mergeCell ref="B6:B26"/>
    <mergeCell ref="C26:D26"/>
    <mergeCell ref="G26:H26"/>
    <mergeCell ref="B27:B47"/>
    <mergeCell ref="C47:D47"/>
    <mergeCell ref="G2:H2"/>
    <mergeCell ref="B4:B5"/>
    <mergeCell ref="C4:C5"/>
    <mergeCell ref="D4:D5"/>
    <mergeCell ref="E4:E5"/>
    <mergeCell ref="F4:F5"/>
    <mergeCell ref="G4:H4"/>
  </mergeCells>
  <phoneticPr fontId="1"/>
  <pageMargins left="0.43307086614173229" right="0.19685039370078741" top="0.39370078740157483" bottom="0.27559055118110237" header="0.31496062992125984" footer="0.19685039370078741"/>
  <pageSetup paperSize="9" orientation="portrait" r:id="rId1"/>
  <headerFooter>
    <oddFooter>&amp;P ページ</oddFooter>
  </headerFooter>
</worksheet>
</file>

<file path=xl/worksheets/sheet9.xml><?xml version="1.0" encoding="utf-8"?>
<worksheet xmlns="http://schemas.openxmlformats.org/spreadsheetml/2006/main" xmlns:r="http://schemas.openxmlformats.org/officeDocument/2006/relationships">
  <sheetPr codeName="Sheet23">
    <tabColor rgb="FF00FF00"/>
  </sheetPr>
  <dimension ref="B2:H90"/>
  <sheetViews>
    <sheetView workbookViewId="0">
      <selection activeCell="B2" sqref="B2"/>
    </sheetView>
  </sheetViews>
  <sheetFormatPr defaultRowHeight="13.5"/>
  <cols>
    <col min="1" max="1" width="2.625" style="15" customWidth="1"/>
    <col min="2" max="2" width="6.125" style="812" customWidth="1"/>
    <col min="3" max="3" width="6.625" style="15" customWidth="1"/>
    <col min="4" max="4" width="12.625" style="15" customWidth="1"/>
    <col min="5" max="5" width="17.625" style="15" customWidth="1"/>
    <col min="6" max="6" width="6.625" style="15" customWidth="1"/>
    <col min="7" max="7" width="12.625" style="15" customWidth="1"/>
    <col min="8" max="8" width="25.625" style="15" customWidth="1"/>
    <col min="9" max="9" width="2.125" style="15" customWidth="1"/>
    <col min="10" max="16384" width="9" style="15"/>
  </cols>
  <sheetData>
    <row r="2" spans="2:8" ht="21" customHeight="1">
      <c r="B2" s="832" t="s">
        <v>603</v>
      </c>
      <c r="H2" s="833" t="str">
        <f>IF(ISBLANK(期首設定!D13),"",期首設定!D13)</f>
        <v>サンプル</v>
      </c>
    </row>
    <row r="3" spans="2:8" ht="5.25" customHeight="1"/>
    <row r="4" spans="2:8" ht="16.5" customHeight="1">
      <c r="B4" s="1294" t="s">
        <v>604</v>
      </c>
      <c r="C4" s="1296" t="s">
        <v>605</v>
      </c>
      <c r="D4" s="1296"/>
      <c r="E4" s="1296" t="s">
        <v>243</v>
      </c>
      <c r="F4" s="1296" t="s">
        <v>606</v>
      </c>
      <c r="G4" s="1296"/>
      <c r="H4" s="1298" t="s">
        <v>607</v>
      </c>
    </row>
    <row r="5" spans="2:8" ht="16.5" customHeight="1" thickBot="1">
      <c r="B5" s="1295"/>
      <c r="C5" s="834" t="s">
        <v>174</v>
      </c>
      <c r="D5" s="834" t="s">
        <v>608</v>
      </c>
      <c r="E5" s="1297"/>
      <c r="F5" s="834" t="s">
        <v>174</v>
      </c>
      <c r="G5" s="834" t="s">
        <v>608</v>
      </c>
      <c r="H5" s="1299"/>
    </row>
    <row r="6" spans="2:8" ht="18" customHeight="1" thickTop="1">
      <c r="B6" s="1041"/>
      <c r="C6" s="835"/>
      <c r="D6" s="836" t="str">
        <f>IF(ISBLANK(C6),"",VLOOKUP(C6,科目一覧!$J$56:$K$140,2,FALSE))</f>
        <v/>
      </c>
      <c r="E6" s="837"/>
      <c r="F6" s="835"/>
      <c r="G6" s="836" t="str">
        <f>IF(ISBLANK(F6),"",VLOOKUP(F6,科目一覧!$J$56:$K$140,2,FALSE))</f>
        <v/>
      </c>
      <c r="H6" s="838"/>
    </row>
    <row r="7" spans="2:8" ht="18" customHeight="1">
      <c r="B7" s="1042"/>
      <c r="C7" s="839"/>
      <c r="D7" s="840" t="str">
        <f>IF(ISBLANK(C7),"",VLOOKUP(C7,科目一覧!$J$56:$K$140,2,FALSE))</f>
        <v/>
      </c>
      <c r="E7" s="841"/>
      <c r="F7" s="839"/>
      <c r="G7" s="840" t="str">
        <f>IF(ISBLANK(F7),"",VLOOKUP(F7,科目一覧!$J$56:$K$140,2,FALSE))</f>
        <v/>
      </c>
      <c r="H7" s="842"/>
    </row>
    <row r="8" spans="2:8" ht="18" customHeight="1">
      <c r="B8" s="1042"/>
      <c r="C8" s="839"/>
      <c r="D8" s="840" t="str">
        <f>IF(ISBLANK(C8),"",VLOOKUP(C8,科目一覧!$J$56:$K$140,2,FALSE))</f>
        <v/>
      </c>
      <c r="E8" s="841"/>
      <c r="F8" s="839"/>
      <c r="G8" s="840" t="str">
        <f>IF(ISBLANK(F8),"",VLOOKUP(F8,科目一覧!$J$56:$K$140,2,FALSE))</f>
        <v/>
      </c>
      <c r="H8" s="842"/>
    </row>
    <row r="9" spans="2:8" ht="18" customHeight="1">
      <c r="B9" s="1042"/>
      <c r="C9" s="839"/>
      <c r="D9" s="840" t="str">
        <f>IF(ISBLANK(C9),"",VLOOKUP(C9,科目一覧!$J$56:$K$140,2,FALSE))</f>
        <v/>
      </c>
      <c r="E9" s="841"/>
      <c r="F9" s="839"/>
      <c r="G9" s="840" t="str">
        <f>IF(ISBLANK(F9),"",VLOOKUP(F9,科目一覧!$J$56:$K$140,2,FALSE))</f>
        <v/>
      </c>
      <c r="H9" s="842"/>
    </row>
    <row r="10" spans="2:8" ht="18" customHeight="1">
      <c r="B10" s="1042"/>
      <c r="C10" s="839"/>
      <c r="D10" s="840" t="str">
        <f>IF(ISBLANK(C10),"",VLOOKUP(C10,科目一覧!$J$56:$K$140,2,FALSE))</f>
        <v/>
      </c>
      <c r="E10" s="841"/>
      <c r="F10" s="839"/>
      <c r="G10" s="840" t="str">
        <f>IF(ISBLANK(F10),"",VLOOKUP(F10,科目一覧!$J$56:$K$140,2,FALSE))</f>
        <v/>
      </c>
      <c r="H10" s="842"/>
    </row>
    <row r="11" spans="2:8" ht="18" customHeight="1">
      <c r="B11" s="1042"/>
      <c r="C11" s="839"/>
      <c r="D11" s="840" t="str">
        <f>IF(ISBLANK(C11),"",VLOOKUP(C11,科目一覧!$J$56:$K$140,2,FALSE))</f>
        <v/>
      </c>
      <c r="E11" s="841"/>
      <c r="F11" s="839"/>
      <c r="G11" s="840" t="str">
        <f>IF(ISBLANK(F11),"",VLOOKUP(F11,科目一覧!$J$56:$K$140,2,FALSE))</f>
        <v/>
      </c>
      <c r="H11" s="842"/>
    </row>
    <row r="12" spans="2:8" ht="18" customHeight="1">
      <c r="B12" s="1042"/>
      <c r="C12" s="839"/>
      <c r="D12" s="840" t="str">
        <f>IF(ISBLANK(C12),"",VLOOKUP(C12,科目一覧!$J$56:$K$140,2,FALSE))</f>
        <v/>
      </c>
      <c r="E12" s="841"/>
      <c r="F12" s="839"/>
      <c r="G12" s="840" t="str">
        <f>IF(ISBLANK(F12),"",VLOOKUP(F12,科目一覧!$J$56:$K$140,2,FALSE))</f>
        <v/>
      </c>
      <c r="H12" s="842"/>
    </row>
    <row r="13" spans="2:8" ht="18" customHeight="1">
      <c r="B13" s="1042"/>
      <c r="C13" s="839"/>
      <c r="D13" s="840" t="str">
        <f>IF(ISBLANK(C13),"",VLOOKUP(C13,科目一覧!$J$56:$K$140,2,FALSE))</f>
        <v/>
      </c>
      <c r="E13" s="841"/>
      <c r="F13" s="839"/>
      <c r="G13" s="840" t="str">
        <f>IF(ISBLANK(F13),"",VLOOKUP(F13,科目一覧!$J$56:$K$140,2,FALSE))</f>
        <v/>
      </c>
      <c r="H13" s="842"/>
    </row>
    <row r="14" spans="2:8" ht="18" customHeight="1">
      <c r="B14" s="1042"/>
      <c r="C14" s="839"/>
      <c r="D14" s="840" t="str">
        <f>IF(ISBLANK(C14),"",VLOOKUP(C14,科目一覧!$J$56:$K$140,2,FALSE))</f>
        <v/>
      </c>
      <c r="E14" s="841"/>
      <c r="F14" s="839"/>
      <c r="G14" s="840" t="str">
        <f>IF(ISBLANK(F14),"",VLOOKUP(F14,科目一覧!$J$56:$K$140,2,FALSE))</f>
        <v/>
      </c>
      <c r="H14" s="842"/>
    </row>
    <row r="15" spans="2:8" ht="18" customHeight="1">
      <c r="B15" s="1042"/>
      <c r="C15" s="839"/>
      <c r="D15" s="840" t="str">
        <f>IF(ISBLANK(C15),"",VLOOKUP(C15,科目一覧!$J$56:$K$140,2,FALSE))</f>
        <v/>
      </c>
      <c r="E15" s="841"/>
      <c r="F15" s="839"/>
      <c r="G15" s="840" t="str">
        <f>IF(ISBLANK(F15),"",VLOOKUP(F15,科目一覧!$J$56:$K$140,2,FALSE))</f>
        <v/>
      </c>
      <c r="H15" s="842"/>
    </row>
    <row r="16" spans="2:8" ht="18" customHeight="1">
      <c r="B16" s="1042"/>
      <c r="C16" s="839"/>
      <c r="D16" s="840" t="str">
        <f>IF(ISBLANK(C16),"",VLOOKUP(C16,科目一覧!$J$56:$K$140,2,FALSE))</f>
        <v/>
      </c>
      <c r="E16" s="841"/>
      <c r="F16" s="839"/>
      <c r="G16" s="840" t="str">
        <f>IF(ISBLANK(F16),"",VLOOKUP(F16,科目一覧!$J$56:$K$140,2,FALSE))</f>
        <v/>
      </c>
      <c r="H16" s="842"/>
    </row>
    <row r="17" spans="2:8" ht="18" customHeight="1">
      <c r="B17" s="1042"/>
      <c r="C17" s="839"/>
      <c r="D17" s="840" t="str">
        <f>IF(ISBLANK(C17),"",VLOOKUP(C17,科目一覧!$J$56:$K$140,2,FALSE))</f>
        <v/>
      </c>
      <c r="E17" s="841"/>
      <c r="F17" s="839"/>
      <c r="G17" s="840" t="str">
        <f>IF(ISBLANK(F17),"",VLOOKUP(F17,科目一覧!$J$56:$K$140,2,FALSE))</f>
        <v/>
      </c>
      <c r="H17" s="842"/>
    </row>
    <row r="18" spans="2:8" ht="18" customHeight="1">
      <c r="B18" s="1042"/>
      <c r="C18" s="839"/>
      <c r="D18" s="840" t="str">
        <f>IF(ISBLANK(C18),"",VLOOKUP(C18,科目一覧!$J$56:$K$140,2,FALSE))</f>
        <v/>
      </c>
      <c r="E18" s="841"/>
      <c r="F18" s="839"/>
      <c r="G18" s="840" t="str">
        <f>IF(ISBLANK(F18),"",VLOOKUP(F18,科目一覧!$J$56:$K$140,2,FALSE))</f>
        <v/>
      </c>
      <c r="H18" s="842"/>
    </row>
    <row r="19" spans="2:8" ht="18" customHeight="1">
      <c r="B19" s="1042"/>
      <c r="C19" s="839"/>
      <c r="D19" s="840" t="str">
        <f>IF(ISBLANK(C19),"",VLOOKUP(C19,科目一覧!$J$56:$K$140,2,FALSE))</f>
        <v/>
      </c>
      <c r="E19" s="841"/>
      <c r="F19" s="839"/>
      <c r="G19" s="840" t="str">
        <f>IF(ISBLANK(F19),"",VLOOKUP(F19,科目一覧!$J$56:$K$140,2,FALSE))</f>
        <v/>
      </c>
      <c r="H19" s="842"/>
    </row>
    <row r="20" spans="2:8" ht="18" customHeight="1">
      <c r="B20" s="1042"/>
      <c r="C20" s="839"/>
      <c r="D20" s="840" t="str">
        <f>IF(ISBLANK(C20),"",VLOOKUP(C20,科目一覧!$J$56:$K$140,2,FALSE))</f>
        <v/>
      </c>
      <c r="E20" s="841"/>
      <c r="F20" s="839"/>
      <c r="G20" s="840" t="str">
        <f>IF(ISBLANK(F20),"",VLOOKUP(F20,科目一覧!$J$56:$K$140,2,FALSE))</f>
        <v/>
      </c>
      <c r="H20" s="842"/>
    </row>
    <row r="21" spans="2:8" ht="18" customHeight="1">
      <c r="B21" s="1042"/>
      <c r="C21" s="839"/>
      <c r="D21" s="840" t="str">
        <f>IF(ISBLANK(C21),"",VLOOKUP(C21,科目一覧!$J$56:$K$140,2,FALSE))</f>
        <v/>
      </c>
      <c r="E21" s="841"/>
      <c r="F21" s="839"/>
      <c r="G21" s="840" t="str">
        <f>IF(ISBLANK(F21),"",VLOOKUP(F21,科目一覧!$J$56:$K$140,2,FALSE))</f>
        <v/>
      </c>
      <c r="H21" s="842"/>
    </row>
    <row r="22" spans="2:8" ht="18" customHeight="1">
      <c r="B22" s="1042"/>
      <c r="C22" s="839"/>
      <c r="D22" s="840" t="str">
        <f>IF(ISBLANK(C22),"",VLOOKUP(C22,科目一覧!$J$56:$K$140,2,FALSE))</f>
        <v/>
      </c>
      <c r="E22" s="841"/>
      <c r="F22" s="839"/>
      <c r="G22" s="840" t="str">
        <f>IF(ISBLANK(F22),"",VLOOKUP(F22,科目一覧!$J$56:$K$140,2,FALSE))</f>
        <v/>
      </c>
      <c r="H22" s="842"/>
    </row>
    <row r="23" spans="2:8" ht="18" customHeight="1">
      <c r="B23" s="1042"/>
      <c r="C23" s="839"/>
      <c r="D23" s="840" t="str">
        <f>IF(ISBLANK(C23),"",VLOOKUP(C23,科目一覧!$J$56:$K$140,2,FALSE))</f>
        <v/>
      </c>
      <c r="E23" s="841"/>
      <c r="F23" s="839"/>
      <c r="G23" s="840" t="str">
        <f>IF(ISBLANK(F23),"",VLOOKUP(F23,科目一覧!$J$56:$K$140,2,FALSE))</f>
        <v/>
      </c>
      <c r="H23" s="842"/>
    </row>
    <row r="24" spans="2:8" ht="18" customHeight="1">
      <c r="B24" s="1042"/>
      <c r="C24" s="839"/>
      <c r="D24" s="840" t="str">
        <f>IF(ISBLANK(C24),"",VLOOKUP(C24,科目一覧!$J$56:$K$140,2,FALSE))</f>
        <v/>
      </c>
      <c r="E24" s="841"/>
      <c r="F24" s="839"/>
      <c r="G24" s="840" t="str">
        <f>IF(ISBLANK(F24),"",VLOOKUP(F24,科目一覧!$J$56:$K$140,2,FALSE))</f>
        <v/>
      </c>
      <c r="H24" s="842"/>
    </row>
    <row r="25" spans="2:8" ht="18" customHeight="1">
      <c r="B25" s="1042"/>
      <c r="C25" s="839"/>
      <c r="D25" s="840" t="str">
        <f>IF(ISBLANK(C25),"",VLOOKUP(C25,科目一覧!$J$56:$K$140,2,FALSE))</f>
        <v/>
      </c>
      <c r="E25" s="841"/>
      <c r="F25" s="839"/>
      <c r="G25" s="840" t="str">
        <f>IF(ISBLANK(F25),"",VLOOKUP(F25,科目一覧!$J$56:$K$140,2,FALSE))</f>
        <v/>
      </c>
      <c r="H25" s="842"/>
    </row>
    <row r="26" spans="2:8" ht="18" customHeight="1">
      <c r="B26" s="1042"/>
      <c r="C26" s="839"/>
      <c r="D26" s="840" t="str">
        <f>IF(ISBLANK(C26),"",VLOOKUP(C26,科目一覧!$J$56:$K$140,2,FALSE))</f>
        <v/>
      </c>
      <c r="E26" s="841"/>
      <c r="F26" s="839"/>
      <c r="G26" s="840" t="str">
        <f>IF(ISBLANK(F26),"",VLOOKUP(F26,科目一覧!$J$56:$K$140,2,FALSE))</f>
        <v/>
      </c>
      <c r="H26" s="842"/>
    </row>
    <row r="27" spans="2:8" ht="18" customHeight="1">
      <c r="B27" s="1042"/>
      <c r="C27" s="839"/>
      <c r="D27" s="840" t="str">
        <f>IF(ISBLANK(C27),"",VLOOKUP(C27,科目一覧!$J$56:$K$140,2,FALSE))</f>
        <v/>
      </c>
      <c r="E27" s="841"/>
      <c r="F27" s="839"/>
      <c r="G27" s="840" t="str">
        <f>IF(ISBLANK(F27),"",VLOOKUP(F27,科目一覧!$J$56:$K$140,2,FALSE))</f>
        <v/>
      </c>
      <c r="H27" s="842"/>
    </row>
    <row r="28" spans="2:8" ht="18" customHeight="1">
      <c r="B28" s="1042"/>
      <c r="C28" s="839"/>
      <c r="D28" s="840" t="str">
        <f>IF(ISBLANK(C28),"",VLOOKUP(C28,科目一覧!$J$56:$K$140,2,FALSE))</f>
        <v/>
      </c>
      <c r="E28" s="841"/>
      <c r="F28" s="839"/>
      <c r="G28" s="840" t="str">
        <f>IF(ISBLANK(F28),"",VLOOKUP(F28,科目一覧!$J$56:$K$140,2,FALSE))</f>
        <v/>
      </c>
      <c r="H28" s="842"/>
    </row>
    <row r="29" spans="2:8" ht="18" customHeight="1">
      <c r="B29" s="1042"/>
      <c r="C29" s="839"/>
      <c r="D29" s="840" t="str">
        <f>IF(ISBLANK(C29),"",VLOOKUP(C29,科目一覧!$J$56:$K$140,2,FALSE))</f>
        <v/>
      </c>
      <c r="E29" s="841"/>
      <c r="F29" s="839"/>
      <c r="G29" s="840" t="str">
        <f>IF(ISBLANK(F29),"",VLOOKUP(F29,科目一覧!$J$56:$K$140,2,FALSE))</f>
        <v/>
      </c>
      <c r="H29" s="842"/>
    </row>
    <row r="30" spans="2:8" ht="18" customHeight="1">
      <c r="B30" s="1042"/>
      <c r="C30" s="839"/>
      <c r="D30" s="840" t="str">
        <f>IF(ISBLANK(C30),"",VLOOKUP(C30,科目一覧!$J$56:$K$140,2,FALSE))</f>
        <v/>
      </c>
      <c r="E30" s="841"/>
      <c r="F30" s="839"/>
      <c r="G30" s="840" t="str">
        <f>IF(ISBLANK(F30),"",VLOOKUP(F30,科目一覧!$J$56:$K$140,2,FALSE))</f>
        <v/>
      </c>
      <c r="H30" s="842"/>
    </row>
    <row r="31" spans="2:8" ht="18" customHeight="1">
      <c r="B31" s="1042"/>
      <c r="C31" s="839"/>
      <c r="D31" s="840" t="str">
        <f>IF(ISBLANK(C31),"",VLOOKUP(C31,科目一覧!$J$56:$K$140,2,FALSE))</f>
        <v/>
      </c>
      <c r="E31" s="841"/>
      <c r="F31" s="839"/>
      <c r="G31" s="840" t="str">
        <f>IF(ISBLANK(F31),"",VLOOKUP(F31,科目一覧!$J$56:$K$140,2,FALSE))</f>
        <v/>
      </c>
      <c r="H31" s="842"/>
    </row>
    <row r="32" spans="2:8" ht="18" customHeight="1">
      <c r="B32" s="1042"/>
      <c r="C32" s="839"/>
      <c r="D32" s="840" t="str">
        <f>IF(ISBLANK(C32),"",VLOOKUP(C32,科目一覧!$J$56:$K$140,2,FALSE))</f>
        <v/>
      </c>
      <c r="E32" s="841"/>
      <c r="F32" s="839"/>
      <c r="G32" s="840" t="str">
        <f>IF(ISBLANK(F32),"",VLOOKUP(F32,科目一覧!$J$56:$K$140,2,FALSE))</f>
        <v/>
      </c>
      <c r="H32" s="842"/>
    </row>
    <row r="33" spans="2:8" ht="18" customHeight="1">
      <c r="B33" s="1042"/>
      <c r="C33" s="839"/>
      <c r="D33" s="840" t="str">
        <f>IF(ISBLANK(C33),"",VLOOKUP(C33,科目一覧!$J$56:$K$140,2,FALSE))</f>
        <v/>
      </c>
      <c r="E33" s="841"/>
      <c r="F33" s="839"/>
      <c r="G33" s="840" t="str">
        <f>IF(ISBLANK(F33),"",VLOOKUP(F33,科目一覧!$J$56:$K$140,2,FALSE))</f>
        <v/>
      </c>
      <c r="H33" s="842"/>
    </row>
    <row r="34" spans="2:8" ht="18" customHeight="1">
      <c r="B34" s="1042"/>
      <c r="C34" s="839"/>
      <c r="D34" s="840" t="str">
        <f>IF(ISBLANK(C34),"",VLOOKUP(C34,科目一覧!$J$56:$K$140,2,FALSE))</f>
        <v/>
      </c>
      <c r="E34" s="841"/>
      <c r="F34" s="839"/>
      <c r="G34" s="840" t="str">
        <f>IF(ISBLANK(F34),"",VLOOKUP(F34,科目一覧!$J$56:$K$140,2,FALSE))</f>
        <v/>
      </c>
      <c r="H34" s="842"/>
    </row>
    <row r="35" spans="2:8" ht="18" customHeight="1">
      <c r="B35" s="1042"/>
      <c r="C35" s="839"/>
      <c r="D35" s="840" t="str">
        <f>IF(ISBLANK(C35),"",VLOOKUP(C35,科目一覧!$J$56:$K$140,2,FALSE))</f>
        <v/>
      </c>
      <c r="E35" s="841"/>
      <c r="F35" s="839"/>
      <c r="G35" s="840" t="str">
        <f>IF(ISBLANK(F35),"",VLOOKUP(F35,科目一覧!$J$56:$K$140,2,FALSE))</f>
        <v/>
      </c>
      <c r="H35" s="842"/>
    </row>
    <row r="36" spans="2:8" ht="18" customHeight="1">
      <c r="B36" s="1042"/>
      <c r="C36" s="839"/>
      <c r="D36" s="840" t="str">
        <f>IF(ISBLANK(C36),"",VLOOKUP(C36,科目一覧!$J$56:$K$140,2,FALSE))</f>
        <v/>
      </c>
      <c r="E36" s="841"/>
      <c r="F36" s="839"/>
      <c r="G36" s="840" t="str">
        <f>IF(ISBLANK(F36),"",VLOOKUP(F36,科目一覧!$J$56:$K$140,2,FALSE))</f>
        <v/>
      </c>
      <c r="H36" s="842"/>
    </row>
    <row r="37" spans="2:8" ht="18" customHeight="1">
      <c r="B37" s="1042"/>
      <c r="C37" s="839"/>
      <c r="D37" s="840" t="str">
        <f>IF(ISBLANK(C37),"",VLOOKUP(C37,科目一覧!$J$56:$K$140,2,FALSE))</f>
        <v/>
      </c>
      <c r="E37" s="841"/>
      <c r="F37" s="839"/>
      <c r="G37" s="840" t="str">
        <f>IF(ISBLANK(F37),"",VLOOKUP(F37,科目一覧!$J$56:$K$140,2,FALSE))</f>
        <v/>
      </c>
      <c r="H37" s="842"/>
    </row>
    <row r="38" spans="2:8" ht="18" customHeight="1">
      <c r="B38" s="1042"/>
      <c r="C38" s="839"/>
      <c r="D38" s="840" t="str">
        <f>IF(ISBLANK(C38),"",VLOOKUP(C38,科目一覧!$J$56:$K$140,2,FALSE))</f>
        <v/>
      </c>
      <c r="E38" s="841"/>
      <c r="F38" s="839"/>
      <c r="G38" s="840" t="str">
        <f>IF(ISBLANK(F38),"",VLOOKUP(F38,科目一覧!$J$56:$K$140,2,FALSE))</f>
        <v/>
      </c>
      <c r="H38" s="842"/>
    </row>
    <row r="39" spans="2:8" ht="18" customHeight="1">
      <c r="B39" s="1042"/>
      <c r="C39" s="839"/>
      <c r="D39" s="840" t="str">
        <f>IF(ISBLANK(C39),"",VLOOKUP(C39,科目一覧!$J$56:$K$140,2,FALSE))</f>
        <v/>
      </c>
      <c r="E39" s="841"/>
      <c r="F39" s="839"/>
      <c r="G39" s="840" t="str">
        <f>IF(ISBLANK(F39),"",VLOOKUP(F39,科目一覧!$J$56:$K$140,2,FALSE))</f>
        <v/>
      </c>
      <c r="H39" s="842"/>
    </row>
    <row r="40" spans="2:8" ht="18" customHeight="1">
      <c r="B40" s="1042"/>
      <c r="C40" s="839"/>
      <c r="D40" s="840" t="str">
        <f>IF(ISBLANK(C40),"",VLOOKUP(C40,科目一覧!$J$56:$K$140,2,FALSE))</f>
        <v/>
      </c>
      <c r="E40" s="841"/>
      <c r="F40" s="839"/>
      <c r="G40" s="840" t="str">
        <f>IF(ISBLANK(F40),"",VLOOKUP(F40,科目一覧!$J$56:$K$140,2,FALSE))</f>
        <v/>
      </c>
      <c r="H40" s="842"/>
    </row>
    <row r="41" spans="2:8" ht="18" customHeight="1">
      <c r="B41" s="1042"/>
      <c r="C41" s="839"/>
      <c r="D41" s="840" t="str">
        <f>IF(ISBLANK(C41),"",VLOOKUP(C41,科目一覧!$J$56:$K$140,2,FALSE))</f>
        <v/>
      </c>
      <c r="E41" s="841"/>
      <c r="F41" s="839"/>
      <c r="G41" s="840" t="str">
        <f>IF(ISBLANK(F41),"",VLOOKUP(F41,科目一覧!$J$56:$K$140,2,FALSE))</f>
        <v/>
      </c>
      <c r="H41" s="842"/>
    </row>
    <row r="42" spans="2:8" ht="18" customHeight="1">
      <c r="B42" s="1042"/>
      <c r="C42" s="839"/>
      <c r="D42" s="840" t="str">
        <f>IF(ISBLANK(C42),"",VLOOKUP(C42,科目一覧!$J$56:$K$140,2,FALSE))</f>
        <v/>
      </c>
      <c r="E42" s="841"/>
      <c r="F42" s="839"/>
      <c r="G42" s="840" t="str">
        <f>IF(ISBLANK(F42),"",VLOOKUP(F42,科目一覧!$J$56:$K$140,2,FALSE))</f>
        <v/>
      </c>
      <c r="H42" s="842"/>
    </row>
    <row r="43" spans="2:8" ht="18" customHeight="1">
      <c r="B43" s="1042"/>
      <c r="C43" s="839"/>
      <c r="D43" s="840" t="str">
        <f>IF(ISBLANK(C43),"",VLOOKUP(C43,科目一覧!$J$56:$K$140,2,FALSE))</f>
        <v/>
      </c>
      <c r="E43" s="841"/>
      <c r="F43" s="839"/>
      <c r="G43" s="840" t="str">
        <f>IF(ISBLANK(F43),"",VLOOKUP(F43,科目一覧!$J$56:$K$140,2,FALSE))</f>
        <v/>
      </c>
      <c r="H43" s="842"/>
    </row>
    <row r="44" spans="2:8" ht="18" customHeight="1">
      <c r="B44" s="1042"/>
      <c r="C44" s="839"/>
      <c r="D44" s="840" t="str">
        <f>IF(ISBLANK(C44),"",VLOOKUP(C44,科目一覧!$J$56:$K$140,2,FALSE))</f>
        <v/>
      </c>
      <c r="E44" s="841"/>
      <c r="F44" s="839"/>
      <c r="G44" s="840" t="str">
        <f>IF(ISBLANK(F44),"",VLOOKUP(F44,科目一覧!$J$56:$K$140,2,FALSE))</f>
        <v/>
      </c>
      <c r="H44" s="842"/>
    </row>
    <row r="45" spans="2:8" ht="18" customHeight="1">
      <c r="B45" s="1043"/>
      <c r="C45" s="843"/>
      <c r="D45" s="844" t="str">
        <f>IF(ISBLANK(C45),"",VLOOKUP(C45,科目一覧!$J$56:$K$140,2,FALSE))</f>
        <v/>
      </c>
      <c r="E45" s="845"/>
      <c r="F45" s="843"/>
      <c r="G45" s="844" t="str">
        <f>IF(ISBLANK(F45),"",VLOOKUP(F45,科目一覧!$J$56:$K$140,2,FALSE))</f>
        <v/>
      </c>
      <c r="H45" s="846"/>
    </row>
    <row r="46" spans="2:8" ht="7.5" customHeight="1"/>
    <row r="47" spans="2:8" ht="16.5" customHeight="1"/>
    <row r="48" spans="2: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sheetData>
  <sheetProtection password="CC51" sheet="1" objects="1" scenarios="1"/>
  <mergeCells count="5">
    <mergeCell ref="B4:B5"/>
    <mergeCell ref="C4:D4"/>
    <mergeCell ref="E4:E5"/>
    <mergeCell ref="F4:G4"/>
    <mergeCell ref="H4:H5"/>
  </mergeCells>
  <phoneticPr fontId="1"/>
  <pageMargins left="0.57999999999999996" right="0.36"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codeName="Sheet20">
    <tabColor theme="1"/>
  </sheetPr>
  <dimension ref="B2:Q104"/>
  <sheetViews>
    <sheetView zoomScaleNormal="100" workbookViewId="0">
      <pane xSplit="4" ySplit="4" topLeftCell="E5" activePane="bottomRight" state="frozen"/>
      <selection pane="topRight" activeCell="E1" sqref="E1"/>
      <selection pane="bottomLeft" activeCell="A5" sqref="A5"/>
      <selection pane="bottomRight" activeCell="B2" sqref="B2"/>
    </sheetView>
  </sheetViews>
  <sheetFormatPr defaultRowHeight="13.5"/>
  <cols>
    <col min="1" max="1" width="1.625" customWidth="1"/>
    <col min="2" max="2" width="5.125" customWidth="1"/>
    <col min="3" max="3" width="6.125" customWidth="1"/>
    <col min="4" max="4" width="14.625" customWidth="1"/>
    <col min="5" max="16" width="12.625" customWidth="1"/>
    <col min="17" max="17" width="13.125" customWidth="1"/>
    <col min="18" max="18" width="1.25" customWidth="1"/>
  </cols>
  <sheetData>
    <row r="2" spans="2:17" ht="21" customHeight="1">
      <c r="B2" s="100" t="s">
        <v>408</v>
      </c>
      <c r="G2" s="242"/>
      <c r="L2" s="1309"/>
      <c r="M2" s="1309"/>
      <c r="O2" s="243" t="s">
        <v>364</v>
      </c>
      <c r="P2" s="1308" t="str">
        <f>IF(ISBLANK(期首設定!D13),"",期首設定!D13)</f>
        <v>サンプル</v>
      </c>
      <c r="Q2" s="1308"/>
    </row>
    <row r="3" spans="2:17" ht="6" customHeight="1"/>
    <row r="4" spans="2:17" ht="18" customHeight="1" thickBot="1">
      <c r="B4" s="55" t="s">
        <v>349</v>
      </c>
      <c r="C4" s="55" t="s">
        <v>350</v>
      </c>
      <c r="D4" s="55" t="s">
        <v>351</v>
      </c>
      <c r="E4" s="315" t="s">
        <v>337</v>
      </c>
      <c r="F4" s="315" t="s">
        <v>338</v>
      </c>
      <c r="G4" s="315" t="s">
        <v>339</v>
      </c>
      <c r="H4" s="315" t="s">
        <v>340</v>
      </c>
      <c r="I4" s="315" t="s">
        <v>341</v>
      </c>
      <c r="J4" s="315" t="s">
        <v>342</v>
      </c>
      <c r="K4" s="315" t="s">
        <v>343</v>
      </c>
      <c r="L4" s="315" t="s">
        <v>344</v>
      </c>
      <c r="M4" s="315" t="s">
        <v>345</v>
      </c>
      <c r="N4" s="315" t="s">
        <v>346</v>
      </c>
      <c r="O4" s="315" t="s">
        <v>347</v>
      </c>
      <c r="P4" s="344" t="s">
        <v>348</v>
      </c>
      <c r="Q4" s="345" t="s">
        <v>190</v>
      </c>
    </row>
    <row r="5" spans="2:17" ht="17.25" customHeight="1" thickTop="1">
      <c r="B5" s="1327" t="s">
        <v>220</v>
      </c>
      <c r="C5" s="346">
        <v>612</v>
      </c>
      <c r="D5" s="347" t="s">
        <v>597</v>
      </c>
      <c r="E5" s="89"/>
      <c r="F5" s="89"/>
      <c r="G5" s="89"/>
      <c r="H5" s="89"/>
      <c r="I5" s="89"/>
      <c r="J5" s="89"/>
      <c r="K5" s="89"/>
      <c r="L5" s="89"/>
      <c r="M5" s="89"/>
      <c r="N5" s="89"/>
      <c r="O5" s="89"/>
      <c r="P5" s="972"/>
      <c r="Q5" s="973"/>
    </row>
    <row r="6" spans="2:17" ht="17.25" customHeight="1">
      <c r="B6" s="1327"/>
      <c r="C6" s="810">
        <v>613</v>
      </c>
      <c r="D6" s="707" t="s">
        <v>598</v>
      </c>
      <c r="E6" s="683"/>
      <c r="F6" s="683"/>
      <c r="G6" s="683"/>
      <c r="H6" s="683"/>
      <c r="I6" s="683"/>
      <c r="J6" s="683"/>
      <c r="K6" s="683"/>
      <c r="L6" s="683"/>
      <c r="M6" s="683"/>
      <c r="N6" s="683"/>
      <c r="O6" s="683"/>
      <c r="P6" s="974"/>
      <c r="Q6" s="975"/>
    </row>
    <row r="7" spans="2:17" ht="17.25" customHeight="1">
      <c r="B7" s="1327"/>
      <c r="C7" s="1306" t="s">
        <v>545</v>
      </c>
      <c r="D7" s="1307"/>
      <c r="E7" s="708"/>
      <c r="F7" s="708"/>
      <c r="G7" s="708"/>
      <c r="H7" s="708"/>
      <c r="I7" s="708"/>
      <c r="J7" s="708"/>
      <c r="K7" s="708"/>
      <c r="L7" s="708"/>
      <c r="M7" s="708"/>
      <c r="N7" s="708"/>
      <c r="O7" s="708"/>
      <c r="P7" s="709"/>
      <c r="Q7" s="710"/>
    </row>
    <row r="8" spans="2:17" ht="17.25" customHeight="1">
      <c r="B8" s="1327"/>
      <c r="C8" s="346">
        <v>621</v>
      </c>
      <c r="D8" s="347" t="s">
        <v>163</v>
      </c>
      <c r="E8" s="89"/>
      <c r="F8" s="89"/>
      <c r="G8" s="89"/>
      <c r="H8" s="89"/>
      <c r="I8" s="89"/>
      <c r="J8" s="89"/>
      <c r="K8" s="89"/>
      <c r="L8" s="89"/>
      <c r="M8" s="89"/>
      <c r="N8" s="89"/>
      <c r="O8" s="89"/>
      <c r="P8" s="972"/>
      <c r="Q8" s="973"/>
    </row>
    <row r="9" spans="2:17" ht="17.25" customHeight="1">
      <c r="B9" s="1327"/>
      <c r="C9" s="348">
        <v>914</v>
      </c>
      <c r="D9" s="252" t="s">
        <v>217</v>
      </c>
      <c r="E9" s="90"/>
      <c r="F9" s="90"/>
      <c r="G9" s="90"/>
      <c r="H9" s="90"/>
      <c r="I9" s="90"/>
      <c r="J9" s="90"/>
      <c r="K9" s="90"/>
      <c r="L9" s="90"/>
      <c r="M9" s="90"/>
      <c r="N9" s="90"/>
      <c r="O9" s="90"/>
      <c r="P9" s="257"/>
      <c r="Q9" s="263"/>
    </row>
    <row r="10" spans="2:17" ht="21" customHeight="1" thickBot="1">
      <c r="B10" s="1327"/>
      <c r="C10" s="1312" t="s">
        <v>353</v>
      </c>
      <c r="D10" s="1313"/>
      <c r="E10" s="96"/>
      <c r="F10" s="96"/>
      <c r="G10" s="96"/>
      <c r="H10" s="96"/>
      <c r="I10" s="96"/>
      <c r="J10" s="96"/>
      <c r="K10" s="96"/>
      <c r="L10" s="96"/>
      <c r="M10" s="96"/>
      <c r="N10" s="96"/>
      <c r="O10" s="96"/>
      <c r="P10" s="976"/>
      <c r="Q10" s="977"/>
    </row>
    <row r="11" spans="2:17" ht="17.25" customHeight="1">
      <c r="B11" s="1328" t="s">
        <v>199</v>
      </c>
      <c r="C11" s="349" t="s">
        <v>202</v>
      </c>
      <c r="D11" s="250" t="s">
        <v>176</v>
      </c>
      <c r="E11" s="253"/>
      <c r="F11" s="253"/>
      <c r="G11" s="253"/>
      <c r="H11" s="253"/>
      <c r="I11" s="253"/>
      <c r="J11" s="253"/>
      <c r="K11" s="253"/>
      <c r="L11" s="253"/>
      <c r="M11" s="253"/>
      <c r="N11" s="253"/>
      <c r="O11" s="253"/>
      <c r="P11" s="254"/>
      <c r="Q11" s="978"/>
    </row>
    <row r="12" spans="2:17" ht="17.25" customHeight="1">
      <c r="B12" s="1327"/>
      <c r="C12" s="350">
        <v>712</v>
      </c>
      <c r="D12" s="58" t="s">
        <v>336</v>
      </c>
      <c r="E12" s="251"/>
      <c r="F12" s="251"/>
      <c r="G12" s="251"/>
      <c r="H12" s="251"/>
      <c r="I12" s="251"/>
      <c r="J12" s="251"/>
      <c r="K12" s="251"/>
      <c r="L12" s="251"/>
      <c r="M12" s="251"/>
      <c r="N12" s="251"/>
      <c r="O12" s="251"/>
      <c r="P12" s="979"/>
      <c r="Q12" s="980"/>
    </row>
    <row r="13" spans="2:17" ht="17.25" customHeight="1">
      <c r="B13" s="1327"/>
      <c r="C13" s="351" t="s">
        <v>202</v>
      </c>
      <c r="D13" s="252" t="s">
        <v>177</v>
      </c>
      <c r="E13" s="255"/>
      <c r="F13" s="255"/>
      <c r="G13" s="255"/>
      <c r="H13" s="255"/>
      <c r="I13" s="255"/>
      <c r="J13" s="255"/>
      <c r="K13" s="255"/>
      <c r="L13" s="255"/>
      <c r="M13" s="255"/>
      <c r="N13" s="255"/>
      <c r="O13" s="255"/>
      <c r="P13" s="256"/>
      <c r="Q13" s="981"/>
    </row>
    <row r="14" spans="2:17" ht="17.25" customHeight="1" thickBot="1">
      <c r="B14" s="1329"/>
      <c r="C14" s="1314" t="s">
        <v>354</v>
      </c>
      <c r="D14" s="1315"/>
      <c r="E14" s="92"/>
      <c r="F14" s="92"/>
      <c r="G14" s="92"/>
      <c r="H14" s="92"/>
      <c r="I14" s="92"/>
      <c r="J14" s="92"/>
      <c r="K14" s="92"/>
      <c r="L14" s="92"/>
      <c r="M14" s="92"/>
      <c r="N14" s="92"/>
      <c r="O14" s="92"/>
      <c r="P14" s="982"/>
      <c r="Q14" s="983"/>
    </row>
    <row r="15" spans="2:17" ht="21" customHeight="1" thickTop="1" thickBot="1">
      <c r="B15" s="1316" t="s">
        <v>355</v>
      </c>
      <c r="C15" s="1317"/>
      <c r="D15" s="1318"/>
      <c r="E15" s="93"/>
      <c r="F15" s="93"/>
      <c r="G15" s="93"/>
      <c r="H15" s="93"/>
      <c r="I15" s="93"/>
      <c r="J15" s="93"/>
      <c r="K15" s="93"/>
      <c r="L15" s="93"/>
      <c r="M15" s="93"/>
      <c r="N15" s="93"/>
      <c r="O15" s="93"/>
      <c r="P15" s="984"/>
      <c r="Q15" s="985"/>
    </row>
    <row r="16" spans="2:17" ht="17.25" customHeight="1" thickTop="1">
      <c r="B16" s="1319" t="s">
        <v>200</v>
      </c>
      <c r="C16" s="88">
        <v>853</v>
      </c>
      <c r="D16" s="59" t="s">
        <v>66</v>
      </c>
      <c r="E16" s="90"/>
      <c r="F16" s="89"/>
      <c r="G16" s="89"/>
      <c r="H16" s="89"/>
      <c r="I16" s="89"/>
      <c r="J16" s="89"/>
      <c r="K16" s="89"/>
      <c r="L16" s="89"/>
      <c r="M16" s="89"/>
      <c r="N16" s="89"/>
      <c r="O16" s="89"/>
      <c r="P16" s="972"/>
      <c r="Q16" s="973"/>
    </row>
    <row r="17" spans="2:17" ht="17.25" customHeight="1">
      <c r="B17" s="1320"/>
      <c r="C17" s="85">
        <v>855</v>
      </c>
      <c r="D17" s="57" t="s">
        <v>289</v>
      </c>
      <c r="E17" s="90"/>
      <c r="F17" s="89"/>
      <c r="G17" s="89"/>
      <c r="H17" s="89"/>
      <c r="I17" s="89"/>
      <c r="J17" s="89"/>
      <c r="K17" s="89"/>
      <c r="L17" s="89"/>
      <c r="M17" s="89"/>
      <c r="N17" s="89"/>
      <c r="O17" s="89"/>
      <c r="P17" s="972"/>
      <c r="Q17" s="973"/>
    </row>
    <row r="18" spans="2:17" ht="17.25" customHeight="1">
      <c r="B18" s="1320"/>
      <c r="C18" s="85">
        <v>849</v>
      </c>
      <c r="D18" s="57" t="s">
        <v>181</v>
      </c>
      <c r="E18" s="90"/>
      <c r="F18" s="89"/>
      <c r="G18" s="89"/>
      <c r="H18" s="89"/>
      <c r="I18" s="89"/>
      <c r="J18" s="89"/>
      <c r="K18" s="89"/>
      <c r="L18" s="89"/>
      <c r="M18" s="89"/>
      <c r="N18" s="89"/>
      <c r="O18" s="89"/>
      <c r="P18" s="972"/>
      <c r="Q18" s="973"/>
    </row>
    <row r="19" spans="2:17" ht="17.25" customHeight="1">
      <c r="B19" s="1320"/>
      <c r="C19" s="85">
        <v>842</v>
      </c>
      <c r="D19" s="57" t="s">
        <v>7</v>
      </c>
      <c r="E19" s="90"/>
      <c r="F19" s="89"/>
      <c r="G19" s="89"/>
      <c r="H19" s="89"/>
      <c r="I19" s="89"/>
      <c r="J19" s="89"/>
      <c r="K19" s="89"/>
      <c r="L19" s="89"/>
      <c r="M19" s="89"/>
      <c r="N19" s="89"/>
      <c r="O19" s="89"/>
      <c r="P19" s="972"/>
      <c r="Q19" s="973"/>
    </row>
    <row r="20" spans="2:17" ht="17.25" customHeight="1">
      <c r="B20" s="1320"/>
      <c r="C20" s="85">
        <v>843</v>
      </c>
      <c r="D20" s="57" t="s">
        <v>18</v>
      </c>
      <c r="E20" s="90"/>
      <c r="F20" s="89"/>
      <c r="G20" s="89"/>
      <c r="H20" s="89"/>
      <c r="I20" s="89"/>
      <c r="J20" s="89"/>
      <c r="K20" s="89"/>
      <c r="L20" s="89"/>
      <c r="M20" s="89"/>
      <c r="N20" s="89"/>
      <c r="O20" s="89"/>
      <c r="P20" s="972"/>
      <c r="Q20" s="973"/>
    </row>
    <row r="21" spans="2:17" ht="17.25" customHeight="1">
      <c r="B21" s="1320"/>
      <c r="C21" s="85">
        <v>857</v>
      </c>
      <c r="D21" s="57" t="s">
        <v>35</v>
      </c>
      <c r="E21" s="90"/>
      <c r="F21" s="89"/>
      <c r="G21" s="89"/>
      <c r="H21" s="89"/>
      <c r="I21" s="89"/>
      <c r="J21" s="89"/>
      <c r="K21" s="89"/>
      <c r="L21" s="89"/>
      <c r="M21" s="89"/>
      <c r="N21" s="89"/>
      <c r="O21" s="89"/>
      <c r="P21" s="972"/>
      <c r="Q21" s="973"/>
    </row>
    <row r="22" spans="2:17" ht="17.25" customHeight="1">
      <c r="B22" s="1320"/>
      <c r="C22" s="85">
        <v>844</v>
      </c>
      <c r="D22" s="57" t="s">
        <v>182</v>
      </c>
      <c r="E22" s="90"/>
      <c r="F22" s="89"/>
      <c r="G22" s="89"/>
      <c r="H22" s="89"/>
      <c r="I22" s="89"/>
      <c r="J22" s="89"/>
      <c r="K22" s="89"/>
      <c r="L22" s="89"/>
      <c r="M22" s="89"/>
      <c r="N22" s="89"/>
      <c r="O22" s="89"/>
      <c r="P22" s="972"/>
      <c r="Q22" s="973"/>
    </row>
    <row r="23" spans="2:17" ht="17.25" customHeight="1">
      <c r="B23" s="1320"/>
      <c r="C23" s="85">
        <v>847</v>
      </c>
      <c r="D23" s="57" t="s">
        <v>183</v>
      </c>
      <c r="E23" s="90"/>
      <c r="F23" s="89"/>
      <c r="G23" s="89"/>
      <c r="H23" s="89"/>
      <c r="I23" s="89"/>
      <c r="J23" s="89"/>
      <c r="K23" s="89"/>
      <c r="L23" s="89"/>
      <c r="M23" s="89"/>
      <c r="N23" s="89"/>
      <c r="O23" s="89"/>
      <c r="P23" s="972"/>
      <c r="Q23" s="973"/>
    </row>
    <row r="24" spans="2:17" ht="17.25" customHeight="1">
      <c r="B24" s="1320"/>
      <c r="C24" s="85">
        <v>848</v>
      </c>
      <c r="D24" s="57" t="s">
        <v>65</v>
      </c>
      <c r="E24" s="90"/>
      <c r="F24" s="89"/>
      <c r="G24" s="89"/>
      <c r="H24" s="89"/>
      <c r="I24" s="89"/>
      <c r="J24" s="89"/>
      <c r="K24" s="89"/>
      <c r="L24" s="89"/>
      <c r="M24" s="89"/>
      <c r="N24" s="89"/>
      <c r="O24" s="89"/>
      <c r="P24" s="972"/>
      <c r="Q24" s="973"/>
    </row>
    <row r="25" spans="2:17" ht="17.25" customHeight="1">
      <c r="B25" s="1320"/>
      <c r="C25" s="85">
        <v>852</v>
      </c>
      <c r="D25" s="57" t="s">
        <v>184</v>
      </c>
      <c r="E25" s="90"/>
      <c r="F25" s="89"/>
      <c r="G25" s="89"/>
      <c r="H25" s="89"/>
      <c r="I25" s="89"/>
      <c r="J25" s="89"/>
      <c r="K25" s="89"/>
      <c r="L25" s="89"/>
      <c r="M25" s="89"/>
      <c r="N25" s="89"/>
      <c r="O25" s="89"/>
      <c r="P25" s="972"/>
      <c r="Q25" s="973"/>
    </row>
    <row r="26" spans="2:17" ht="17.25" customHeight="1">
      <c r="B26" s="1320"/>
      <c r="C26" s="85" t="s">
        <v>202</v>
      </c>
      <c r="D26" s="57" t="s">
        <v>63</v>
      </c>
      <c r="E26" s="244"/>
      <c r="F26" s="244"/>
      <c r="G26" s="244"/>
      <c r="H26" s="244"/>
      <c r="I26" s="244"/>
      <c r="J26" s="244"/>
      <c r="K26" s="244"/>
      <c r="L26" s="244"/>
      <c r="M26" s="244"/>
      <c r="N26" s="244"/>
      <c r="O26" s="244"/>
      <c r="P26" s="245"/>
      <c r="Q26" s="986"/>
    </row>
    <row r="27" spans="2:17" ht="17.25" customHeight="1">
      <c r="B27" s="1320"/>
      <c r="C27" s="85">
        <v>837</v>
      </c>
      <c r="D27" s="57" t="s">
        <v>59</v>
      </c>
      <c r="E27" s="90"/>
      <c r="F27" s="89"/>
      <c r="G27" s="89"/>
      <c r="H27" s="89"/>
      <c r="I27" s="89"/>
      <c r="J27" s="89"/>
      <c r="K27" s="89"/>
      <c r="L27" s="89"/>
      <c r="M27" s="89"/>
      <c r="N27" s="89"/>
      <c r="O27" s="89"/>
      <c r="P27" s="972"/>
      <c r="Q27" s="973"/>
    </row>
    <row r="28" spans="2:17" ht="17.25" customHeight="1">
      <c r="B28" s="1320"/>
      <c r="C28" s="85">
        <v>832</v>
      </c>
      <c r="D28" s="57" t="s">
        <v>185</v>
      </c>
      <c r="E28" s="90"/>
      <c r="F28" s="89"/>
      <c r="G28" s="89"/>
      <c r="H28" s="89"/>
      <c r="I28" s="89"/>
      <c r="J28" s="89"/>
      <c r="K28" s="89"/>
      <c r="L28" s="89"/>
      <c r="M28" s="89"/>
      <c r="N28" s="89"/>
      <c r="O28" s="89"/>
      <c r="P28" s="972"/>
      <c r="Q28" s="973"/>
    </row>
    <row r="29" spans="2:17" ht="17.25" customHeight="1">
      <c r="B29" s="1320"/>
      <c r="C29" s="85">
        <v>841</v>
      </c>
      <c r="D29" s="57" t="s">
        <v>186</v>
      </c>
      <c r="E29" s="90"/>
      <c r="F29" s="89"/>
      <c r="G29" s="89"/>
      <c r="H29" s="89"/>
      <c r="I29" s="89"/>
      <c r="J29" s="89"/>
      <c r="K29" s="89"/>
      <c r="L29" s="89"/>
      <c r="M29" s="89"/>
      <c r="N29" s="89"/>
      <c r="O29" s="89"/>
      <c r="P29" s="972"/>
      <c r="Q29" s="973"/>
    </row>
    <row r="30" spans="2:17" ht="17.25" customHeight="1">
      <c r="B30" s="1320"/>
      <c r="C30" s="85">
        <v>921</v>
      </c>
      <c r="D30" s="57" t="s">
        <v>187</v>
      </c>
      <c r="E30" s="90"/>
      <c r="F30" s="89"/>
      <c r="G30" s="89"/>
      <c r="H30" s="89"/>
      <c r="I30" s="89"/>
      <c r="J30" s="89"/>
      <c r="K30" s="89"/>
      <c r="L30" s="89"/>
      <c r="M30" s="89"/>
      <c r="N30" s="89"/>
      <c r="O30" s="89"/>
      <c r="P30" s="972"/>
      <c r="Q30" s="973"/>
    </row>
    <row r="31" spans="2:17" ht="17.25" customHeight="1">
      <c r="B31" s="1320"/>
      <c r="C31" s="85">
        <v>862</v>
      </c>
      <c r="D31" s="57" t="s">
        <v>188</v>
      </c>
      <c r="E31" s="90"/>
      <c r="F31" s="89"/>
      <c r="G31" s="89"/>
      <c r="H31" s="89"/>
      <c r="I31" s="89"/>
      <c r="J31" s="89"/>
      <c r="K31" s="89"/>
      <c r="L31" s="89"/>
      <c r="M31" s="89"/>
      <c r="N31" s="89"/>
      <c r="O31" s="89"/>
      <c r="P31" s="972"/>
      <c r="Q31" s="973"/>
    </row>
    <row r="32" spans="2:17" ht="17.25" customHeight="1">
      <c r="B32" s="1320"/>
      <c r="C32" s="85">
        <v>881</v>
      </c>
      <c r="D32" s="57" t="s">
        <v>189</v>
      </c>
      <c r="E32" s="90"/>
      <c r="F32" s="89"/>
      <c r="G32" s="89"/>
      <c r="H32" s="89"/>
      <c r="I32" s="89"/>
      <c r="J32" s="89"/>
      <c r="K32" s="89"/>
      <c r="L32" s="89"/>
      <c r="M32" s="89"/>
      <c r="N32" s="89"/>
      <c r="O32" s="89"/>
      <c r="P32" s="972"/>
      <c r="Q32" s="973"/>
    </row>
    <row r="33" spans="2:17" ht="17.25" customHeight="1">
      <c r="B33" s="1320"/>
      <c r="C33" s="240">
        <f>IF(ISBLANK(科目一覧!D34),"",科目一覧!D34)</f>
        <v>851</v>
      </c>
      <c r="D33" s="95" t="str">
        <f>IF(ISBLANK(科目一覧!D34),"",VLOOKUP(科目一覧!D34,科目一覧!$J$56:$K$140,2,FALSE))</f>
        <v>燃料費</v>
      </c>
      <c r="E33" s="392"/>
      <c r="F33" s="393"/>
      <c r="G33" s="393"/>
      <c r="H33" s="393"/>
      <c r="I33" s="393"/>
      <c r="J33" s="393"/>
      <c r="K33" s="393"/>
      <c r="L33" s="393"/>
      <c r="M33" s="393"/>
      <c r="N33" s="393"/>
      <c r="O33" s="393"/>
      <c r="P33" s="987"/>
      <c r="Q33" s="988"/>
    </row>
    <row r="34" spans="2:17" ht="17.25" customHeight="1">
      <c r="B34" s="1320"/>
      <c r="C34" s="240">
        <f>IF(ISBLANK(科目一覧!D35),"",科目一覧!D35)</f>
        <v>861</v>
      </c>
      <c r="D34" s="95" t="str">
        <f>IF(ISBLANK(科目一覧!D35),"",VLOOKUP(科目一覧!D35,科目一覧!$J$56:$K$140,2,FALSE))</f>
        <v>新聞図諸費</v>
      </c>
      <c r="E34" s="392"/>
      <c r="F34" s="393"/>
      <c r="G34" s="393"/>
      <c r="H34" s="393"/>
      <c r="I34" s="393"/>
      <c r="J34" s="393"/>
      <c r="K34" s="393"/>
      <c r="L34" s="393"/>
      <c r="M34" s="393"/>
      <c r="N34" s="393"/>
      <c r="O34" s="393"/>
      <c r="P34" s="987"/>
      <c r="Q34" s="988"/>
    </row>
    <row r="35" spans="2:17" ht="17.25" customHeight="1">
      <c r="B35" s="1320"/>
      <c r="C35" s="240">
        <f>IF(ISBLANK(科目一覧!D36),"",科目一覧!D36)</f>
        <v>864</v>
      </c>
      <c r="D35" s="95" t="str">
        <f>IF(ISBLANK(科目一覧!D36),"",VLOOKUP(科目一覧!D36,科目一覧!$J$56:$K$140,2,FALSE))</f>
        <v>販売促進費</v>
      </c>
      <c r="E35" s="392"/>
      <c r="F35" s="393"/>
      <c r="G35" s="393"/>
      <c r="H35" s="393"/>
      <c r="I35" s="393"/>
      <c r="J35" s="393"/>
      <c r="K35" s="393"/>
      <c r="L35" s="393"/>
      <c r="M35" s="393"/>
      <c r="N35" s="393"/>
      <c r="O35" s="393"/>
      <c r="P35" s="987"/>
      <c r="Q35" s="988"/>
    </row>
    <row r="36" spans="2:17" ht="17.25" customHeight="1">
      <c r="B36" s="1320"/>
      <c r="C36" s="240">
        <f>IF(ISBLANK(科目一覧!D37),"",科目一覧!D37)</f>
        <v>865</v>
      </c>
      <c r="D36" s="95" t="str">
        <f>IF(ISBLANK(科目一覧!D37),"",VLOOKUP(科目一覧!D37,科目一覧!$J$56:$K$140,2,FALSE))</f>
        <v>衛生管理費</v>
      </c>
      <c r="E36" s="392"/>
      <c r="F36" s="393"/>
      <c r="G36" s="393"/>
      <c r="H36" s="393"/>
      <c r="I36" s="393"/>
      <c r="J36" s="393"/>
      <c r="K36" s="393"/>
      <c r="L36" s="393"/>
      <c r="M36" s="393"/>
      <c r="N36" s="393"/>
      <c r="O36" s="393"/>
      <c r="P36" s="987"/>
      <c r="Q36" s="988"/>
    </row>
    <row r="37" spans="2:17" ht="17.25" customHeight="1">
      <c r="B37" s="1320"/>
      <c r="C37" s="240">
        <f>IF(ISBLANK(科目一覧!D38),"",科目一覧!D38)</f>
        <v>863</v>
      </c>
      <c r="D37" s="95" t="str">
        <f>IF(ISBLANK(科目一覧!D38),"",VLOOKUP(科目一覧!D38,科目一覧!$J$56:$K$140,2,FALSE))</f>
        <v>リース料</v>
      </c>
      <c r="E37" s="392"/>
      <c r="F37" s="392"/>
      <c r="G37" s="392"/>
      <c r="H37" s="392"/>
      <c r="I37" s="392"/>
      <c r="J37" s="392"/>
      <c r="K37" s="392"/>
      <c r="L37" s="392"/>
      <c r="M37" s="392"/>
      <c r="N37" s="392"/>
      <c r="O37" s="392"/>
      <c r="P37" s="987"/>
      <c r="Q37" s="988"/>
    </row>
    <row r="38" spans="2:17" ht="17.25" customHeight="1">
      <c r="B38" s="1320"/>
      <c r="C38" s="240">
        <f>IF(ISBLANK(科目一覧!D39),"",科目一覧!D39)</f>
        <v>858</v>
      </c>
      <c r="D38" s="95" t="str">
        <f>IF(ISBLANK(科目一覧!D39),"",VLOOKUP(科目一覧!D39,科目一覧!$J$56:$K$140,2,FALSE))</f>
        <v>支払手数料</v>
      </c>
      <c r="E38" s="392"/>
      <c r="F38" s="392"/>
      <c r="G38" s="392"/>
      <c r="H38" s="392"/>
      <c r="I38" s="392"/>
      <c r="J38" s="392"/>
      <c r="K38" s="392"/>
      <c r="L38" s="392"/>
      <c r="M38" s="392"/>
      <c r="N38" s="392"/>
      <c r="O38" s="393"/>
      <c r="P38" s="987"/>
      <c r="Q38" s="988"/>
    </row>
    <row r="39" spans="2:17" ht="17.25" customHeight="1">
      <c r="B39" s="1320"/>
      <c r="C39" s="86">
        <v>869</v>
      </c>
      <c r="D39" s="94" t="s">
        <v>14</v>
      </c>
      <c r="E39" s="91"/>
      <c r="F39" s="89"/>
      <c r="G39" s="89"/>
      <c r="H39" s="89"/>
      <c r="I39" s="89"/>
      <c r="J39" s="89"/>
      <c r="K39" s="89"/>
      <c r="L39" s="89"/>
      <c r="M39" s="89"/>
      <c r="N39" s="89"/>
      <c r="O39" s="89"/>
      <c r="P39" s="972"/>
      <c r="Q39" s="975"/>
    </row>
    <row r="40" spans="2:17" ht="17.25" customHeight="1" thickBot="1">
      <c r="B40" s="1320"/>
      <c r="C40" s="1321" t="s">
        <v>356</v>
      </c>
      <c r="D40" s="1322"/>
      <c r="E40" s="96"/>
      <c r="F40" s="96"/>
      <c r="G40" s="96"/>
      <c r="H40" s="96"/>
      <c r="I40" s="96"/>
      <c r="J40" s="96"/>
      <c r="K40" s="96"/>
      <c r="L40" s="96"/>
      <c r="M40" s="96"/>
      <c r="N40" s="96"/>
      <c r="O40" s="96"/>
      <c r="P40" s="976"/>
      <c r="Q40" s="983"/>
    </row>
    <row r="41" spans="2:17" ht="21" customHeight="1" thickTop="1" thickBot="1">
      <c r="B41" s="1316" t="s">
        <v>355</v>
      </c>
      <c r="C41" s="1317"/>
      <c r="D41" s="1318"/>
      <c r="E41" s="93"/>
      <c r="F41" s="93"/>
      <c r="G41" s="93"/>
      <c r="H41" s="93"/>
      <c r="I41" s="93"/>
      <c r="J41" s="93"/>
      <c r="K41" s="93"/>
      <c r="L41" s="93"/>
      <c r="M41" s="93"/>
      <c r="N41" s="93"/>
      <c r="O41" s="93"/>
      <c r="P41" s="984"/>
      <c r="Q41" s="989"/>
    </row>
    <row r="42" spans="2:17" ht="17.25" customHeight="1" thickTop="1">
      <c r="B42" s="1303" t="s">
        <v>352</v>
      </c>
      <c r="C42" s="697" t="s">
        <v>358</v>
      </c>
      <c r="D42" s="690" t="s">
        <v>357</v>
      </c>
      <c r="E42" s="682"/>
      <c r="F42" s="682"/>
      <c r="G42" s="682"/>
      <c r="H42" s="682"/>
      <c r="I42" s="682"/>
      <c r="J42" s="682"/>
      <c r="K42" s="682"/>
      <c r="L42" s="682"/>
      <c r="M42" s="682"/>
      <c r="N42" s="682"/>
      <c r="O42" s="682"/>
      <c r="P42" s="682"/>
      <c r="Q42" s="990"/>
    </row>
    <row r="43" spans="2:17" ht="17.25" customHeight="1">
      <c r="B43" s="1304"/>
      <c r="C43" s="699"/>
      <c r="D43" s="700"/>
      <c r="E43" s="701"/>
      <c r="F43" s="701"/>
      <c r="G43" s="701"/>
      <c r="H43" s="701"/>
      <c r="I43" s="701"/>
      <c r="J43" s="701"/>
      <c r="K43" s="701"/>
      <c r="L43" s="701"/>
      <c r="M43" s="701"/>
      <c r="N43" s="701"/>
      <c r="O43" s="701"/>
      <c r="P43" s="702"/>
      <c r="Q43" s="991"/>
    </row>
    <row r="44" spans="2:17" ht="17.25" customHeight="1">
      <c r="B44" s="1304"/>
      <c r="C44" s="691">
        <v>941</v>
      </c>
      <c r="D44" s="695" t="s">
        <v>191</v>
      </c>
      <c r="E44" s="96"/>
      <c r="F44" s="96"/>
      <c r="G44" s="96"/>
      <c r="H44" s="96"/>
      <c r="I44" s="96"/>
      <c r="J44" s="96"/>
      <c r="K44" s="96"/>
      <c r="L44" s="96"/>
      <c r="M44" s="96"/>
      <c r="N44" s="96"/>
      <c r="O44" s="96"/>
      <c r="P44" s="976"/>
      <c r="Q44" s="992"/>
    </row>
    <row r="45" spans="2:17" ht="17.25" customHeight="1">
      <c r="B45" s="1304"/>
      <c r="C45" s="85" t="s">
        <v>33</v>
      </c>
      <c r="D45" s="696" t="s">
        <v>246</v>
      </c>
      <c r="E45" s="244"/>
      <c r="F45" s="244"/>
      <c r="G45" s="244"/>
      <c r="H45" s="244"/>
      <c r="I45" s="244"/>
      <c r="J45" s="244"/>
      <c r="K45" s="244"/>
      <c r="L45" s="244"/>
      <c r="M45" s="244"/>
      <c r="N45" s="244"/>
      <c r="O45" s="244"/>
      <c r="P45" s="245"/>
      <c r="Q45" s="986"/>
    </row>
    <row r="46" spans="2:17" ht="17.25" customHeight="1" thickBot="1">
      <c r="B46" s="1305"/>
      <c r="C46" s="698"/>
      <c r="D46" s="692"/>
      <c r="E46" s="693"/>
      <c r="F46" s="693"/>
      <c r="G46" s="693"/>
      <c r="H46" s="693"/>
      <c r="I46" s="693"/>
      <c r="J46" s="693"/>
      <c r="K46" s="693"/>
      <c r="L46" s="693"/>
      <c r="M46" s="693"/>
      <c r="N46" s="693"/>
      <c r="O46" s="693"/>
      <c r="P46" s="694"/>
      <c r="Q46" s="993"/>
    </row>
    <row r="47" spans="2:17" ht="21" customHeight="1" thickTop="1">
      <c r="B47" s="1330" t="s">
        <v>360</v>
      </c>
      <c r="C47" s="1331"/>
      <c r="D47" s="1332"/>
      <c r="E47" s="99"/>
      <c r="F47" s="99"/>
      <c r="G47" s="99"/>
      <c r="H47" s="99"/>
      <c r="I47" s="99"/>
      <c r="J47" s="99"/>
      <c r="K47" s="99"/>
      <c r="L47" s="99"/>
      <c r="M47" s="99"/>
      <c r="N47" s="99"/>
      <c r="O47" s="99"/>
      <c r="P47" s="261"/>
      <c r="Q47" s="266"/>
    </row>
    <row r="48" spans="2:17" ht="6" customHeight="1">
      <c r="B48" s="16"/>
      <c r="C48" s="87"/>
      <c r="D48" s="47"/>
    </row>
    <row r="49" spans="2:17" ht="15" customHeight="1">
      <c r="B49" s="16"/>
      <c r="C49" s="87"/>
      <c r="D49" s="47"/>
    </row>
    <row r="50" spans="2:17" ht="21" customHeight="1">
      <c r="B50" s="100" t="s">
        <v>409</v>
      </c>
      <c r="C50" s="87"/>
      <c r="D50" s="47"/>
    </row>
    <row r="51" spans="2:17" ht="6" customHeight="1">
      <c r="B51" s="16"/>
      <c r="C51" s="87"/>
      <c r="D51" s="47"/>
    </row>
    <row r="52" spans="2:17" ht="16.5" customHeight="1" thickBot="1">
      <c r="B52" s="55" t="s">
        <v>349</v>
      </c>
      <c r="C52" s="55" t="s">
        <v>350</v>
      </c>
      <c r="D52" s="55" t="s">
        <v>351</v>
      </c>
      <c r="E52" s="315" t="s">
        <v>337</v>
      </c>
      <c r="F52" s="315" t="s">
        <v>338</v>
      </c>
      <c r="G52" s="315" t="s">
        <v>339</v>
      </c>
      <c r="H52" s="315" t="s">
        <v>340</v>
      </c>
      <c r="I52" s="315" t="s">
        <v>341</v>
      </c>
      <c r="J52" s="315" t="s">
        <v>342</v>
      </c>
      <c r="K52" s="315" t="s">
        <v>343</v>
      </c>
      <c r="L52" s="315" t="s">
        <v>344</v>
      </c>
      <c r="M52" s="315" t="s">
        <v>345</v>
      </c>
      <c r="N52" s="315" t="s">
        <v>346</v>
      </c>
      <c r="O52" s="315" t="s">
        <v>347</v>
      </c>
      <c r="P52" s="344" t="s">
        <v>348</v>
      </c>
      <c r="Q52" s="345" t="s">
        <v>190</v>
      </c>
    </row>
    <row r="53" spans="2:17" ht="16.5" customHeight="1" thickTop="1">
      <c r="B53" s="1323" t="s">
        <v>278</v>
      </c>
      <c r="C53" s="246">
        <v>111</v>
      </c>
      <c r="D53" s="247" t="s">
        <v>4</v>
      </c>
      <c r="E53" s="97"/>
      <c r="F53" s="97"/>
      <c r="G53" s="97"/>
      <c r="H53" s="97"/>
      <c r="I53" s="97"/>
      <c r="J53" s="97"/>
      <c r="K53" s="97"/>
      <c r="L53" s="97"/>
      <c r="M53" s="97"/>
      <c r="N53" s="97"/>
      <c r="O53" s="97"/>
      <c r="P53" s="258"/>
      <c r="Q53" s="262"/>
    </row>
    <row r="54" spans="2:17" ht="16.5" customHeight="1">
      <c r="B54" s="1301"/>
      <c r="C54" s="241">
        <v>121</v>
      </c>
      <c r="D54" s="58" t="s">
        <v>94</v>
      </c>
      <c r="E54" s="90"/>
      <c r="F54" s="90"/>
      <c r="G54" s="90"/>
      <c r="H54" s="90"/>
      <c r="I54" s="90"/>
      <c r="J54" s="90"/>
      <c r="K54" s="90"/>
      <c r="L54" s="90"/>
      <c r="M54" s="90"/>
      <c r="N54" s="90"/>
      <c r="O54" s="90"/>
      <c r="P54" s="257"/>
      <c r="Q54" s="263"/>
    </row>
    <row r="55" spans="2:17" ht="16.5" customHeight="1">
      <c r="B55" s="1301"/>
      <c r="C55" s="350" t="s">
        <v>550</v>
      </c>
      <c r="D55" s="58" t="s">
        <v>535</v>
      </c>
      <c r="E55" s="90"/>
      <c r="F55" s="90"/>
      <c r="G55" s="90"/>
      <c r="H55" s="90"/>
      <c r="I55" s="90"/>
      <c r="J55" s="90"/>
      <c r="K55" s="90"/>
      <c r="L55" s="90"/>
      <c r="M55" s="90"/>
      <c r="N55" s="90"/>
      <c r="O55" s="90"/>
      <c r="P55" s="257"/>
      <c r="Q55" s="263"/>
    </row>
    <row r="56" spans="2:17" ht="16.5" customHeight="1">
      <c r="B56" s="1301"/>
      <c r="C56" s="241">
        <v>141</v>
      </c>
      <c r="D56" s="58" t="s">
        <v>96</v>
      </c>
      <c r="E56" s="90"/>
      <c r="F56" s="90"/>
      <c r="G56" s="90"/>
      <c r="H56" s="90"/>
      <c r="I56" s="90"/>
      <c r="J56" s="90"/>
      <c r="K56" s="90"/>
      <c r="L56" s="90"/>
      <c r="M56" s="90"/>
      <c r="N56" s="90"/>
      <c r="O56" s="90"/>
      <c r="P56" s="257"/>
      <c r="Q56" s="263"/>
    </row>
    <row r="57" spans="2:17" ht="16.5" customHeight="1">
      <c r="B57" s="1301"/>
      <c r="C57" s="241">
        <v>151</v>
      </c>
      <c r="D57" s="58" t="s">
        <v>547</v>
      </c>
      <c r="E57" s="90"/>
      <c r="F57" s="90"/>
      <c r="G57" s="90"/>
      <c r="H57" s="90"/>
      <c r="I57" s="90"/>
      <c r="J57" s="90"/>
      <c r="K57" s="90"/>
      <c r="L57" s="90"/>
      <c r="M57" s="90"/>
      <c r="N57" s="90"/>
      <c r="O57" s="90"/>
      <c r="P57" s="257"/>
      <c r="Q57" s="263"/>
    </row>
    <row r="58" spans="2:17" ht="16.5" customHeight="1">
      <c r="B58" s="1301"/>
      <c r="C58" s="241">
        <v>152</v>
      </c>
      <c r="D58" s="58" t="s">
        <v>259</v>
      </c>
      <c r="E58" s="90"/>
      <c r="F58" s="90"/>
      <c r="G58" s="90"/>
      <c r="H58" s="90"/>
      <c r="I58" s="90"/>
      <c r="J58" s="90"/>
      <c r="K58" s="90"/>
      <c r="L58" s="90"/>
      <c r="M58" s="90"/>
      <c r="N58" s="90"/>
      <c r="O58" s="90"/>
      <c r="P58" s="257"/>
      <c r="Q58" s="263"/>
    </row>
    <row r="59" spans="2:17" ht="16.5" customHeight="1">
      <c r="B59" s="1301"/>
      <c r="C59" s="241">
        <v>171</v>
      </c>
      <c r="D59" s="58" t="s">
        <v>260</v>
      </c>
      <c r="E59" s="244"/>
      <c r="F59" s="244"/>
      <c r="G59" s="244"/>
      <c r="H59" s="244"/>
      <c r="I59" s="244"/>
      <c r="J59" s="244"/>
      <c r="K59" s="244"/>
      <c r="L59" s="244"/>
      <c r="M59" s="244"/>
      <c r="N59" s="244"/>
      <c r="O59" s="244"/>
      <c r="P59" s="245"/>
      <c r="Q59" s="311"/>
    </row>
    <row r="60" spans="2:17" ht="16.5" customHeight="1">
      <c r="B60" s="1301"/>
      <c r="C60" s="241">
        <v>184</v>
      </c>
      <c r="D60" s="58" t="s">
        <v>281</v>
      </c>
      <c r="E60" s="90"/>
      <c r="F60" s="90"/>
      <c r="G60" s="90"/>
      <c r="H60" s="90"/>
      <c r="I60" s="90"/>
      <c r="J60" s="90"/>
      <c r="K60" s="90"/>
      <c r="L60" s="90"/>
      <c r="M60" s="90"/>
      <c r="N60" s="90"/>
      <c r="O60" s="90"/>
      <c r="P60" s="257"/>
      <c r="Q60" s="263"/>
    </row>
    <row r="61" spans="2:17" ht="16.5" customHeight="1">
      <c r="B61" s="1301"/>
      <c r="C61" s="241">
        <v>277</v>
      </c>
      <c r="D61" s="58" t="s">
        <v>261</v>
      </c>
      <c r="E61" s="90"/>
      <c r="F61" s="90"/>
      <c r="G61" s="90"/>
      <c r="H61" s="90"/>
      <c r="I61" s="90"/>
      <c r="J61" s="90"/>
      <c r="K61" s="90"/>
      <c r="L61" s="90"/>
      <c r="M61" s="90"/>
      <c r="N61" s="90"/>
      <c r="O61" s="90"/>
      <c r="P61" s="257"/>
      <c r="Q61" s="263"/>
    </row>
    <row r="62" spans="2:17" ht="16.5" customHeight="1">
      <c r="B62" s="1301"/>
      <c r="C62" s="241">
        <v>211</v>
      </c>
      <c r="D62" s="58" t="s">
        <v>262</v>
      </c>
      <c r="E62" s="90"/>
      <c r="F62" s="90"/>
      <c r="G62" s="90"/>
      <c r="H62" s="90"/>
      <c r="I62" s="90"/>
      <c r="J62" s="90"/>
      <c r="K62" s="90"/>
      <c r="L62" s="90"/>
      <c r="M62" s="90"/>
      <c r="N62" s="90"/>
      <c r="O62" s="90"/>
      <c r="P62" s="257"/>
      <c r="Q62" s="263"/>
    </row>
    <row r="63" spans="2:17" ht="16.5" customHeight="1">
      <c r="B63" s="1301"/>
      <c r="C63" s="241">
        <v>212</v>
      </c>
      <c r="D63" s="58" t="s">
        <v>263</v>
      </c>
      <c r="E63" s="90"/>
      <c r="F63" s="90"/>
      <c r="G63" s="90"/>
      <c r="H63" s="90"/>
      <c r="I63" s="90"/>
      <c r="J63" s="90"/>
      <c r="K63" s="90"/>
      <c r="L63" s="90"/>
      <c r="M63" s="90"/>
      <c r="N63" s="90"/>
      <c r="O63" s="90"/>
      <c r="P63" s="257"/>
      <c r="Q63" s="263"/>
    </row>
    <row r="64" spans="2:17" ht="16.5" customHeight="1">
      <c r="B64" s="1301"/>
      <c r="C64" s="241">
        <v>214</v>
      </c>
      <c r="D64" s="58" t="s">
        <v>264</v>
      </c>
      <c r="E64" s="90"/>
      <c r="F64" s="90"/>
      <c r="G64" s="90"/>
      <c r="H64" s="90"/>
      <c r="I64" s="90"/>
      <c r="J64" s="90"/>
      <c r="K64" s="90"/>
      <c r="L64" s="90"/>
      <c r="M64" s="90"/>
      <c r="N64" s="90"/>
      <c r="O64" s="90"/>
      <c r="P64" s="257"/>
      <c r="Q64" s="263"/>
    </row>
    <row r="65" spans="2:17" ht="16.5" customHeight="1">
      <c r="B65" s="1301"/>
      <c r="C65" s="241">
        <v>215</v>
      </c>
      <c r="D65" s="58" t="s">
        <v>265</v>
      </c>
      <c r="E65" s="90"/>
      <c r="F65" s="90"/>
      <c r="G65" s="90"/>
      <c r="H65" s="90"/>
      <c r="I65" s="90"/>
      <c r="J65" s="90"/>
      <c r="K65" s="90"/>
      <c r="L65" s="90"/>
      <c r="M65" s="90"/>
      <c r="N65" s="90"/>
      <c r="O65" s="90"/>
      <c r="P65" s="257"/>
      <c r="Q65" s="263"/>
    </row>
    <row r="66" spans="2:17" ht="16.5" customHeight="1">
      <c r="B66" s="1301"/>
      <c r="C66" s="241">
        <v>216</v>
      </c>
      <c r="D66" s="58" t="s">
        <v>266</v>
      </c>
      <c r="E66" s="90"/>
      <c r="F66" s="90"/>
      <c r="G66" s="90"/>
      <c r="H66" s="90"/>
      <c r="I66" s="90"/>
      <c r="J66" s="90"/>
      <c r="K66" s="90"/>
      <c r="L66" s="90"/>
      <c r="M66" s="90"/>
      <c r="N66" s="90"/>
      <c r="O66" s="90"/>
      <c r="P66" s="257"/>
      <c r="Q66" s="263"/>
    </row>
    <row r="67" spans="2:17" ht="16.5" customHeight="1">
      <c r="B67" s="1301"/>
      <c r="C67" s="241">
        <v>221</v>
      </c>
      <c r="D67" s="58" t="s">
        <v>267</v>
      </c>
      <c r="E67" s="90"/>
      <c r="F67" s="90"/>
      <c r="G67" s="90"/>
      <c r="H67" s="90"/>
      <c r="I67" s="90"/>
      <c r="J67" s="90"/>
      <c r="K67" s="90"/>
      <c r="L67" s="90"/>
      <c r="M67" s="90"/>
      <c r="N67" s="90"/>
      <c r="O67" s="90"/>
      <c r="P67" s="257"/>
      <c r="Q67" s="263"/>
    </row>
    <row r="68" spans="2:17" ht="16.5" customHeight="1">
      <c r="B68" s="1301"/>
      <c r="C68" s="240">
        <f>IF(ISBLANK(科目一覧!T22),"",科目一覧!T22)</f>
        <v>274</v>
      </c>
      <c r="D68" s="95" t="str">
        <f>IF(ISBLANK(科目一覧!T22),"",VLOOKUP(科目一覧!T22,科目一覧!$J$56:$K$140,2,FALSE))</f>
        <v>差入保証金</v>
      </c>
      <c r="E68" s="392"/>
      <c r="F68" s="392"/>
      <c r="G68" s="392"/>
      <c r="H68" s="392"/>
      <c r="I68" s="392"/>
      <c r="J68" s="392"/>
      <c r="K68" s="392"/>
      <c r="L68" s="392"/>
      <c r="M68" s="392"/>
      <c r="N68" s="392"/>
      <c r="O68" s="392"/>
      <c r="P68" s="394"/>
      <c r="Q68" s="395"/>
    </row>
    <row r="69" spans="2:17" ht="16.5" customHeight="1">
      <c r="B69" s="1301"/>
      <c r="C69" s="240">
        <f>IF(ISBLANK(科目一覧!T23),"",科目一覧!T23)</f>
        <v>183</v>
      </c>
      <c r="D69" s="95" t="str">
        <f>IF(ISBLANK(科目一覧!T23),"",VLOOKUP(科目一覧!T23,科目一覧!$J$56:$K$140,2,FALSE))</f>
        <v>仮払金</v>
      </c>
      <c r="E69" s="392"/>
      <c r="F69" s="392"/>
      <c r="G69" s="392"/>
      <c r="H69" s="392"/>
      <c r="I69" s="392"/>
      <c r="J69" s="392"/>
      <c r="K69" s="392"/>
      <c r="L69" s="392"/>
      <c r="M69" s="392"/>
      <c r="N69" s="392"/>
      <c r="O69" s="392"/>
      <c r="P69" s="394"/>
      <c r="Q69" s="395"/>
    </row>
    <row r="70" spans="2:17" ht="16.5" customHeight="1">
      <c r="B70" s="1301"/>
      <c r="C70" s="240">
        <f>IF(ISBLANK(科目一覧!T24),"",科目一覧!T24)</f>
        <v>287</v>
      </c>
      <c r="D70" s="95" t="str">
        <f>IF(ISBLANK(科目一覧!T24),"",VLOOKUP(科目一覧!T24,科目一覧!$J$56:$K$140,2,FALSE))</f>
        <v>開業費</v>
      </c>
      <c r="E70" s="392"/>
      <c r="F70" s="392"/>
      <c r="G70" s="392"/>
      <c r="H70" s="392"/>
      <c r="I70" s="392"/>
      <c r="J70" s="392"/>
      <c r="K70" s="392"/>
      <c r="L70" s="392"/>
      <c r="M70" s="392"/>
      <c r="N70" s="392"/>
      <c r="O70" s="392"/>
      <c r="P70" s="394"/>
      <c r="Q70" s="395"/>
    </row>
    <row r="71" spans="2:17" ht="16.5" customHeight="1">
      <c r="B71" s="1301"/>
      <c r="C71" s="240">
        <f>IF(ISBLANK(科目一覧!T25),"",科目一覧!T25)</f>
        <v>285</v>
      </c>
      <c r="D71" s="95" t="str">
        <f>IF(ISBLANK(科目一覧!T25),"",VLOOKUP(科目一覧!T25,科目一覧!$J$56:$K$140,2,FALSE))</f>
        <v>繰延資産</v>
      </c>
      <c r="E71" s="392"/>
      <c r="F71" s="392"/>
      <c r="G71" s="392"/>
      <c r="H71" s="392"/>
      <c r="I71" s="392"/>
      <c r="J71" s="392"/>
      <c r="K71" s="392"/>
      <c r="L71" s="392"/>
      <c r="M71" s="392"/>
      <c r="N71" s="392"/>
      <c r="O71" s="392"/>
      <c r="P71" s="394"/>
      <c r="Q71" s="395"/>
    </row>
    <row r="72" spans="2:17" ht="16.5" customHeight="1">
      <c r="B72" s="1301"/>
      <c r="C72" s="240">
        <f>IF(ISBLANK(科目一覧!T26),"",科目一覧!T26)</f>
        <v>272</v>
      </c>
      <c r="D72" s="95" t="str">
        <f>IF(ISBLANK(科目一覧!T26),"",VLOOKUP(科目一覧!T26,科目一覧!$J$56:$K$140,2,FALSE))</f>
        <v>出資金</v>
      </c>
      <c r="E72" s="392"/>
      <c r="F72" s="392"/>
      <c r="G72" s="392"/>
      <c r="H72" s="392"/>
      <c r="I72" s="392"/>
      <c r="J72" s="392"/>
      <c r="K72" s="392"/>
      <c r="L72" s="392"/>
      <c r="M72" s="392"/>
      <c r="N72" s="392"/>
      <c r="O72" s="392"/>
      <c r="P72" s="394"/>
      <c r="Q72" s="395"/>
    </row>
    <row r="73" spans="2:17" ht="16.5" customHeight="1">
      <c r="B73" s="1301"/>
      <c r="C73" s="240">
        <f>IF(ISBLANK(科目一覧!T27),"",科目一覧!T27)</f>
        <v>213</v>
      </c>
      <c r="D73" s="95" t="str">
        <f>IF(ISBLANK(科目一覧!T27),"",VLOOKUP(科目一覧!T27,科目一覧!$J$56:$K$140,2,FALSE))</f>
        <v>構築物</v>
      </c>
      <c r="E73" s="392"/>
      <c r="F73" s="392"/>
      <c r="G73" s="392"/>
      <c r="H73" s="392"/>
      <c r="I73" s="392"/>
      <c r="J73" s="392"/>
      <c r="K73" s="392"/>
      <c r="L73" s="392"/>
      <c r="M73" s="392"/>
      <c r="N73" s="392"/>
      <c r="O73" s="392"/>
      <c r="P73" s="394"/>
      <c r="Q73" s="395"/>
    </row>
    <row r="74" spans="2:17" ht="16.5" customHeight="1">
      <c r="B74" s="1301"/>
      <c r="C74" s="240" t="str">
        <f>IF(ISBLANK(科目一覧!T28),"",科目一覧!T28)</f>
        <v/>
      </c>
      <c r="D74" s="95" t="str">
        <f>IF(ISBLANK(科目一覧!T28),"",VLOOKUP(科目一覧!T28,科目一覧!$J$56:$K$140,2,FALSE))</f>
        <v/>
      </c>
      <c r="E74" s="392"/>
      <c r="F74" s="392"/>
      <c r="G74" s="392"/>
      <c r="H74" s="392"/>
      <c r="I74" s="392"/>
      <c r="J74" s="392"/>
      <c r="K74" s="392"/>
      <c r="L74" s="392"/>
      <c r="M74" s="392"/>
      <c r="N74" s="392"/>
      <c r="O74" s="392"/>
      <c r="P74" s="394"/>
      <c r="Q74" s="395"/>
    </row>
    <row r="75" spans="2:17" ht="16.5" customHeight="1">
      <c r="B75" s="1301"/>
      <c r="C75" s="240" t="s">
        <v>546</v>
      </c>
      <c r="D75" s="95" t="s">
        <v>399</v>
      </c>
      <c r="E75" s="684"/>
      <c r="F75" s="684"/>
      <c r="G75" s="684"/>
      <c r="H75" s="684"/>
      <c r="I75" s="684"/>
      <c r="J75" s="684"/>
      <c r="K75" s="684"/>
      <c r="L75" s="684"/>
      <c r="M75" s="684"/>
      <c r="N75" s="684"/>
      <c r="O75" s="684"/>
      <c r="P75" s="685"/>
      <c r="Q75" s="686"/>
    </row>
    <row r="76" spans="2:17" ht="16.5" customHeight="1" thickBot="1">
      <c r="B76" s="1301"/>
      <c r="C76" s="248">
        <v>294</v>
      </c>
      <c r="D76" s="249" t="s">
        <v>268</v>
      </c>
      <c r="E76" s="91"/>
      <c r="F76" s="91"/>
      <c r="G76" s="91"/>
      <c r="H76" s="91"/>
      <c r="I76" s="91"/>
      <c r="J76" s="91"/>
      <c r="K76" s="91"/>
      <c r="L76" s="91"/>
      <c r="M76" s="91"/>
      <c r="N76" s="91"/>
      <c r="O76" s="91"/>
      <c r="P76" s="259"/>
      <c r="Q76" s="264"/>
    </row>
    <row r="77" spans="2:17" ht="16.5" customHeight="1" thickTop="1" thickBot="1">
      <c r="B77" s="1324"/>
      <c r="C77" s="1325" t="s">
        <v>361</v>
      </c>
      <c r="D77" s="1326"/>
      <c r="E77" s="98"/>
      <c r="F77" s="98"/>
      <c r="G77" s="98"/>
      <c r="H77" s="98"/>
      <c r="I77" s="98"/>
      <c r="J77" s="98"/>
      <c r="K77" s="98"/>
      <c r="L77" s="98"/>
      <c r="M77" s="98"/>
      <c r="N77" s="98"/>
      <c r="O77" s="98"/>
      <c r="P77" s="260"/>
      <c r="Q77" s="265"/>
    </row>
    <row r="78" spans="2:17" ht="16.5" customHeight="1">
      <c r="B78" s="1300" t="s">
        <v>363</v>
      </c>
      <c r="C78" s="687">
        <v>311</v>
      </c>
      <c r="D78" s="689" t="s">
        <v>548</v>
      </c>
      <c r="E78" s="688"/>
      <c r="F78" s="688"/>
      <c r="G78" s="688"/>
      <c r="H78" s="688"/>
      <c r="I78" s="688"/>
      <c r="J78" s="688"/>
      <c r="K78" s="688"/>
      <c r="L78" s="688"/>
      <c r="M78" s="688"/>
      <c r="N78" s="688"/>
      <c r="O78" s="688"/>
      <c r="P78" s="705"/>
      <c r="Q78" s="706"/>
    </row>
    <row r="79" spans="2:17" ht="16.5" customHeight="1">
      <c r="B79" s="1301"/>
      <c r="C79" s="241">
        <v>312</v>
      </c>
      <c r="D79" s="58" t="s">
        <v>270</v>
      </c>
      <c r="E79" s="90"/>
      <c r="F79" s="90"/>
      <c r="G79" s="90"/>
      <c r="H79" s="90"/>
      <c r="I79" s="90"/>
      <c r="J79" s="90"/>
      <c r="K79" s="90"/>
      <c r="L79" s="90"/>
      <c r="M79" s="90"/>
      <c r="N79" s="90"/>
      <c r="O79" s="90"/>
      <c r="P79" s="257"/>
      <c r="Q79" s="263"/>
    </row>
    <row r="80" spans="2:17" ht="16.5" customHeight="1">
      <c r="B80" s="1301"/>
      <c r="C80" s="241">
        <v>361</v>
      </c>
      <c r="D80" s="58" t="s">
        <v>271</v>
      </c>
      <c r="E80" s="90"/>
      <c r="F80" s="90"/>
      <c r="G80" s="90"/>
      <c r="H80" s="90"/>
      <c r="I80" s="90"/>
      <c r="J80" s="90"/>
      <c r="K80" s="90"/>
      <c r="L80" s="90"/>
      <c r="M80" s="90"/>
      <c r="N80" s="90"/>
      <c r="O80" s="90"/>
      <c r="P80" s="257"/>
      <c r="Q80" s="263"/>
    </row>
    <row r="81" spans="2:17" ht="16.5" customHeight="1">
      <c r="B81" s="1301"/>
      <c r="C81" s="241">
        <v>314</v>
      </c>
      <c r="D81" s="58" t="s">
        <v>273</v>
      </c>
      <c r="E81" s="90"/>
      <c r="F81" s="90"/>
      <c r="G81" s="90"/>
      <c r="H81" s="90"/>
      <c r="I81" s="90"/>
      <c r="J81" s="90"/>
      <c r="K81" s="90"/>
      <c r="L81" s="90"/>
      <c r="M81" s="90"/>
      <c r="N81" s="90"/>
      <c r="O81" s="90"/>
      <c r="P81" s="257"/>
      <c r="Q81" s="263"/>
    </row>
    <row r="82" spans="2:17" ht="16.5" customHeight="1">
      <c r="B82" s="1301"/>
      <c r="C82" s="241">
        <v>317</v>
      </c>
      <c r="D82" s="58" t="s">
        <v>272</v>
      </c>
      <c r="E82" s="90"/>
      <c r="F82" s="90"/>
      <c r="G82" s="90"/>
      <c r="H82" s="90"/>
      <c r="I82" s="90"/>
      <c r="J82" s="90"/>
      <c r="K82" s="90"/>
      <c r="L82" s="90"/>
      <c r="M82" s="90"/>
      <c r="N82" s="90"/>
      <c r="O82" s="90"/>
      <c r="P82" s="257"/>
      <c r="Q82" s="263"/>
    </row>
    <row r="83" spans="2:17" ht="16.5" customHeight="1">
      <c r="B83" s="1301"/>
      <c r="C83" s="241">
        <v>318</v>
      </c>
      <c r="D83" s="58" t="s">
        <v>282</v>
      </c>
      <c r="E83" s="90"/>
      <c r="F83" s="90"/>
      <c r="G83" s="90"/>
      <c r="H83" s="90"/>
      <c r="I83" s="90"/>
      <c r="J83" s="90"/>
      <c r="K83" s="90"/>
      <c r="L83" s="90"/>
      <c r="M83" s="90"/>
      <c r="N83" s="90"/>
      <c r="O83" s="90"/>
      <c r="P83" s="257"/>
      <c r="Q83" s="263"/>
    </row>
    <row r="84" spans="2:17" ht="16.5" customHeight="1">
      <c r="B84" s="1301"/>
      <c r="C84" s="240" t="str">
        <f>IF(ISBLANK(科目一覧!T37),"",科目一覧!T37)</f>
        <v/>
      </c>
      <c r="D84" s="95" t="str">
        <f>IF(ISBLANK(科目一覧!T37),"",VLOOKUP(科目一覧!T37,科目一覧!$J$56:$K$140,2,FALSE))</f>
        <v/>
      </c>
      <c r="E84" s="392"/>
      <c r="F84" s="392"/>
      <c r="G84" s="392"/>
      <c r="H84" s="392"/>
      <c r="I84" s="392"/>
      <c r="J84" s="392"/>
      <c r="K84" s="392"/>
      <c r="L84" s="392"/>
      <c r="M84" s="392"/>
      <c r="N84" s="392"/>
      <c r="O84" s="392"/>
      <c r="P84" s="394"/>
      <c r="Q84" s="395"/>
    </row>
    <row r="85" spans="2:17" ht="16.5" customHeight="1">
      <c r="B85" s="1301"/>
      <c r="C85" s="240" t="str">
        <f>IF(ISBLANK(科目一覧!T38),"",科目一覧!T38)</f>
        <v/>
      </c>
      <c r="D85" s="95" t="str">
        <f>IF(ISBLANK(科目一覧!T38),"",VLOOKUP(科目一覧!T38,科目一覧!$J$56:$K$140,2,FALSE))</f>
        <v/>
      </c>
      <c r="E85" s="392"/>
      <c r="F85" s="392"/>
      <c r="G85" s="392"/>
      <c r="H85" s="392"/>
      <c r="I85" s="392"/>
      <c r="J85" s="392"/>
      <c r="K85" s="392"/>
      <c r="L85" s="392"/>
      <c r="M85" s="392"/>
      <c r="N85" s="392"/>
      <c r="O85" s="392"/>
      <c r="P85" s="394"/>
      <c r="Q85" s="395"/>
    </row>
    <row r="86" spans="2:17" ht="16.5" customHeight="1">
      <c r="B86" s="1301"/>
      <c r="C86" s="240" t="str">
        <f>IF(ISBLANK(科目一覧!T39),"",科目一覧!T39)</f>
        <v/>
      </c>
      <c r="D86" s="95" t="str">
        <f>IF(ISBLANK(科目一覧!T39),"",VLOOKUP(科目一覧!T39,科目一覧!$J$56:$K$140,2,FALSE))</f>
        <v/>
      </c>
      <c r="E86" s="392"/>
      <c r="F86" s="392"/>
      <c r="G86" s="392"/>
      <c r="H86" s="392"/>
      <c r="I86" s="392"/>
      <c r="J86" s="392"/>
      <c r="K86" s="392"/>
      <c r="L86" s="392"/>
      <c r="M86" s="392"/>
      <c r="N86" s="392"/>
      <c r="O86" s="392"/>
      <c r="P86" s="394"/>
      <c r="Q86" s="395"/>
    </row>
    <row r="87" spans="2:17" ht="16.5" customHeight="1">
      <c r="B87" s="1301"/>
      <c r="C87" s="240" t="str">
        <f>IF(ISBLANK(科目一覧!T40),"",科目一覧!T40)</f>
        <v/>
      </c>
      <c r="D87" s="95" t="str">
        <f>IF(ISBLANK(科目一覧!T40),"",VLOOKUP(科目一覧!T40,科目一覧!$J$56:$K$140,2,FALSE))</f>
        <v/>
      </c>
      <c r="E87" s="392"/>
      <c r="F87" s="392"/>
      <c r="G87" s="392"/>
      <c r="H87" s="392"/>
      <c r="I87" s="392"/>
      <c r="J87" s="392"/>
      <c r="K87" s="392"/>
      <c r="L87" s="392"/>
      <c r="M87" s="392"/>
      <c r="N87" s="392"/>
      <c r="O87" s="392"/>
      <c r="P87" s="394"/>
      <c r="Q87" s="395"/>
    </row>
    <row r="88" spans="2:17" ht="16.5" customHeight="1">
      <c r="B88" s="1301"/>
      <c r="C88" s="240" t="str">
        <f>IF(ISBLANK(科目一覧!T41),"",科目一覧!T41)</f>
        <v/>
      </c>
      <c r="D88" s="95" t="str">
        <f>IF(ISBLANK(科目一覧!T41),"",VLOOKUP(科目一覧!T41,科目一覧!$J$56:$K$140,2,FALSE))</f>
        <v/>
      </c>
      <c r="E88" s="392"/>
      <c r="F88" s="392"/>
      <c r="G88" s="392"/>
      <c r="H88" s="392"/>
      <c r="I88" s="392"/>
      <c r="J88" s="392"/>
      <c r="K88" s="392"/>
      <c r="L88" s="392"/>
      <c r="M88" s="392"/>
      <c r="N88" s="392"/>
      <c r="O88" s="392"/>
      <c r="P88" s="394"/>
      <c r="Q88" s="395"/>
    </row>
    <row r="89" spans="2:17" ht="16.5" customHeight="1">
      <c r="B89" s="1301"/>
      <c r="C89" s="241" t="s">
        <v>33</v>
      </c>
      <c r="D89" s="58" t="s">
        <v>359</v>
      </c>
      <c r="E89" s="244"/>
      <c r="F89" s="244"/>
      <c r="G89" s="244"/>
      <c r="H89" s="244"/>
      <c r="I89" s="244"/>
      <c r="J89" s="244"/>
      <c r="K89" s="244"/>
      <c r="L89" s="244"/>
      <c r="M89" s="244"/>
      <c r="N89" s="244"/>
      <c r="O89" s="244"/>
      <c r="P89" s="245"/>
      <c r="Q89" s="311"/>
    </row>
    <row r="90" spans="2:17" ht="16.5" customHeight="1">
      <c r="B90" s="1301"/>
      <c r="C90" s="240" t="str">
        <f>IF(ISBLANK(科目一覧!T43),"",科目一覧!T43)</f>
        <v/>
      </c>
      <c r="D90" s="95" t="str">
        <f>IF(ISBLANK(科目一覧!T43),"",VLOOKUP(科目一覧!T43,科目一覧!$J$56:$K$140,2,FALSE))</f>
        <v/>
      </c>
      <c r="E90" s="392"/>
      <c r="F90" s="392"/>
      <c r="G90" s="392"/>
      <c r="H90" s="392"/>
      <c r="I90" s="392"/>
      <c r="J90" s="392"/>
      <c r="K90" s="392"/>
      <c r="L90" s="392"/>
      <c r="M90" s="392"/>
      <c r="N90" s="392"/>
      <c r="O90" s="392"/>
      <c r="P90" s="394"/>
      <c r="Q90" s="395"/>
    </row>
    <row r="91" spans="2:17" ht="16.5" customHeight="1">
      <c r="B91" s="1301"/>
      <c r="C91" s="240" t="str">
        <f>IF(ISBLANK(科目一覧!T44),"",科目一覧!T44)</f>
        <v/>
      </c>
      <c r="D91" s="95" t="str">
        <f>IF(ISBLANK(科目一覧!T44),"",VLOOKUP(科目一覧!T44,科目一覧!$J$56:$K$140,2,FALSE))</f>
        <v/>
      </c>
      <c r="E91" s="392"/>
      <c r="F91" s="392"/>
      <c r="G91" s="392"/>
      <c r="H91" s="392"/>
      <c r="I91" s="392"/>
      <c r="J91" s="392"/>
      <c r="K91" s="392"/>
      <c r="L91" s="392"/>
      <c r="M91" s="392"/>
      <c r="N91" s="392"/>
      <c r="O91" s="392"/>
      <c r="P91" s="394"/>
      <c r="Q91" s="395"/>
    </row>
    <row r="92" spans="2:17" ht="16.5" customHeight="1">
      <c r="B92" s="1301"/>
      <c r="C92" s="240" t="str">
        <f>IF(ISBLANK(科目一覧!T45),"",科目一覧!T45)</f>
        <v/>
      </c>
      <c r="D92" s="95" t="str">
        <f>IF(ISBLANK(科目一覧!T45),"",VLOOKUP(科目一覧!T45,科目一覧!$J$56:$K$140,2,FALSE))</f>
        <v/>
      </c>
      <c r="E92" s="392"/>
      <c r="F92" s="392"/>
      <c r="G92" s="392"/>
      <c r="H92" s="392"/>
      <c r="I92" s="392"/>
      <c r="J92" s="392"/>
      <c r="K92" s="392"/>
      <c r="L92" s="392"/>
      <c r="M92" s="392"/>
      <c r="N92" s="392"/>
      <c r="O92" s="392"/>
      <c r="P92" s="394"/>
      <c r="Q92" s="395"/>
    </row>
    <row r="93" spans="2:17" ht="16.5" customHeight="1">
      <c r="B93" s="1301"/>
      <c r="C93" s="240" t="str">
        <f>IF(ISBLANK(科目一覧!T46),"",科目一覧!T46)</f>
        <v/>
      </c>
      <c r="D93" s="95" t="str">
        <f>IF(ISBLANK(科目一覧!T46),"",VLOOKUP(科目一覧!T46,科目一覧!$J$56:$K$140,2,FALSE))</f>
        <v/>
      </c>
      <c r="E93" s="392"/>
      <c r="F93" s="392"/>
      <c r="G93" s="392"/>
      <c r="H93" s="392"/>
      <c r="I93" s="392"/>
      <c r="J93" s="392"/>
      <c r="K93" s="392"/>
      <c r="L93" s="392"/>
      <c r="M93" s="392"/>
      <c r="N93" s="392"/>
      <c r="O93" s="392"/>
      <c r="P93" s="394"/>
      <c r="Q93" s="395"/>
    </row>
    <row r="94" spans="2:17" ht="16.5" customHeight="1">
      <c r="B94" s="1301"/>
      <c r="C94" s="240" t="str">
        <f>IF(ISBLANK(科目一覧!T47),"",科目一覧!T47)</f>
        <v/>
      </c>
      <c r="D94" s="95" t="str">
        <f>IF(ISBLANK(科目一覧!T47),"",VLOOKUP(科目一覧!T47,科目一覧!$J$56:$K$140,2,FALSE))</f>
        <v/>
      </c>
      <c r="E94" s="392"/>
      <c r="F94" s="392"/>
      <c r="G94" s="392"/>
      <c r="H94" s="392"/>
      <c r="I94" s="392"/>
      <c r="J94" s="392"/>
      <c r="K94" s="392"/>
      <c r="L94" s="392"/>
      <c r="M94" s="392"/>
      <c r="N94" s="392"/>
      <c r="O94" s="392"/>
      <c r="P94" s="394"/>
      <c r="Q94" s="395"/>
    </row>
    <row r="95" spans="2:17" ht="16.5" customHeight="1">
      <c r="B95" s="1301"/>
      <c r="C95" s="241">
        <v>428</v>
      </c>
      <c r="D95" s="58" t="s">
        <v>275</v>
      </c>
      <c r="E95" s="90"/>
      <c r="F95" s="90"/>
      <c r="G95" s="90"/>
      <c r="H95" s="90"/>
      <c r="I95" s="90"/>
      <c r="J95" s="90"/>
      <c r="K95" s="90"/>
      <c r="L95" s="90"/>
      <c r="M95" s="90"/>
      <c r="N95" s="90"/>
      <c r="O95" s="90"/>
      <c r="P95" s="257"/>
      <c r="Q95" s="263"/>
    </row>
    <row r="96" spans="2:17" ht="16.5" customHeight="1">
      <c r="B96" s="1301"/>
      <c r="C96" s="241">
        <v>431</v>
      </c>
      <c r="D96" s="58" t="s">
        <v>276</v>
      </c>
      <c r="E96" s="244"/>
      <c r="F96" s="244"/>
      <c r="G96" s="244"/>
      <c r="H96" s="244"/>
      <c r="I96" s="244"/>
      <c r="J96" s="244"/>
      <c r="K96" s="244"/>
      <c r="L96" s="244"/>
      <c r="M96" s="244"/>
      <c r="N96" s="244"/>
      <c r="O96" s="244"/>
      <c r="P96" s="245"/>
      <c r="Q96" s="311"/>
    </row>
    <row r="97" spans="2:17" ht="16.5" customHeight="1" thickBot="1">
      <c r="B97" s="1301"/>
      <c r="C97" s="248" t="s">
        <v>283</v>
      </c>
      <c r="D97" s="249" t="s">
        <v>277</v>
      </c>
      <c r="E97" s="91"/>
      <c r="F97" s="91"/>
      <c r="G97" s="91"/>
      <c r="H97" s="91"/>
      <c r="I97" s="91"/>
      <c r="J97" s="91"/>
      <c r="K97" s="91"/>
      <c r="L97" s="91"/>
      <c r="M97" s="91"/>
      <c r="N97" s="91"/>
      <c r="O97" s="91"/>
      <c r="P97" s="259"/>
      <c r="Q97" s="264"/>
    </row>
    <row r="98" spans="2:17" ht="16.5" customHeight="1" thickTop="1">
      <c r="B98" s="1302"/>
      <c r="C98" s="1310" t="s">
        <v>362</v>
      </c>
      <c r="D98" s="1311"/>
      <c r="E98" s="99"/>
      <c r="F98" s="99"/>
      <c r="G98" s="99"/>
      <c r="H98" s="99"/>
      <c r="I98" s="99"/>
      <c r="J98" s="99"/>
      <c r="K98" s="99"/>
      <c r="L98" s="99"/>
      <c r="M98" s="99"/>
      <c r="N98" s="99"/>
      <c r="O98" s="99"/>
      <c r="P98" s="261"/>
      <c r="Q98" s="266"/>
    </row>
    <row r="99" spans="2:17" ht="8.25" customHeight="1">
      <c r="B99" s="703"/>
      <c r="C99" s="594"/>
      <c r="D99" s="594"/>
      <c r="E99" s="704"/>
      <c r="F99" s="704"/>
      <c r="G99" s="704"/>
      <c r="H99" s="704"/>
      <c r="I99" s="704"/>
      <c r="J99" s="704"/>
      <c r="K99" s="704"/>
      <c r="L99" s="704"/>
      <c r="M99" s="704"/>
      <c r="N99" s="704"/>
      <c r="O99" s="704"/>
      <c r="P99" s="704"/>
      <c r="Q99" s="704"/>
    </row>
    <row r="100" spans="2:17" ht="16.5" customHeight="1">
      <c r="E100" s="374"/>
      <c r="F100" s="374"/>
      <c r="G100" s="374"/>
      <c r="H100" s="374"/>
      <c r="I100" s="374"/>
      <c r="J100" s="374"/>
      <c r="K100" s="374"/>
      <c r="L100" s="374"/>
      <c r="M100" s="374"/>
      <c r="N100" s="374"/>
      <c r="O100" s="374"/>
      <c r="P100" s="374"/>
    </row>
    <row r="101" spans="2:17" ht="16.5" customHeight="1">
      <c r="E101" s="376"/>
      <c r="F101" s="376"/>
      <c r="G101" s="376"/>
      <c r="H101" s="376"/>
      <c r="I101" s="376"/>
      <c r="J101" s="376"/>
      <c r="K101" s="376"/>
      <c r="L101" s="376"/>
      <c r="M101" s="375"/>
      <c r="N101" s="375"/>
      <c r="O101" s="375"/>
      <c r="P101" s="375"/>
    </row>
    <row r="102" spans="2:17" ht="16.5" customHeight="1">
      <c r="E102" s="374"/>
      <c r="F102" s="374"/>
      <c r="G102" s="374"/>
      <c r="H102" s="374"/>
      <c r="I102" s="374"/>
      <c r="J102" s="374"/>
      <c r="K102" s="374"/>
      <c r="L102" s="374"/>
      <c r="M102" s="374"/>
      <c r="N102" s="374"/>
      <c r="O102" s="374"/>
      <c r="P102" s="374"/>
    </row>
    <row r="103" spans="2:17">
      <c r="E103" s="376"/>
      <c r="F103" s="376"/>
      <c r="G103" s="376"/>
      <c r="H103" s="376"/>
      <c r="I103" s="376"/>
      <c r="J103" s="376"/>
      <c r="K103" s="376"/>
      <c r="L103" s="376"/>
      <c r="M103" s="375"/>
      <c r="N103" s="375"/>
      <c r="O103" s="375"/>
      <c r="P103" s="375"/>
    </row>
    <row r="104" spans="2:17" ht="6" customHeight="1"/>
  </sheetData>
  <sheetProtection password="CC51" sheet="1" objects="1" scenarios="1"/>
  <mergeCells count="17">
    <mergeCell ref="B41:D41"/>
    <mergeCell ref="B78:B98"/>
    <mergeCell ref="B42:B46"/>
    <mergeCell ref="C7:D7"/>
    <mergeCell ref="P2:Q2"/>
    <mergeCell ref="L2:M2"/>
    <mergeCell ref="C98:D98"/>
    <mergeCell ref="C10:D10"/>
    <mergeCell ref="C14:D14"/>
    <mergeCell ref="B15:D15"/>
    <mergeCell ref="B16:B40"/>
    <mergeCell ref="C40:D40"/>
    <mergeCell ref="B53:B77"/>
    <mergeCell ref="C77:D77"/>
    <mergeCell ref="B5:B10"/>
    <mergeCell ref="B11:B14"/>
    <mergeCell ref="B47:D47"/>
  </mergeCells>
  <phoneticPr fontId="1"/>
  <pageMargins left="0.28999999999999998" right="0.19685039370078741" top="0.19685039370078741" bottom="0.23622047244094491" header="0.19685039370078741" footer="0.19685039370078741"/>
  <pageSetup paperSize="9" scale="75" orientation="landscape" r:id="rId1"/>
  <legacyDrawing r:id="rId2"/>
</worksheet>
</file>

<file path=xl/worksheets/sheet11.xml><?xml version="1.0" encoding="utf-8"?>
<worksheet xmlns="http://schemas.openxmlformats.org/spreadsheetml/2006/main" xmlns:r="http://schemas.openxmlformats.org/officeDocument/2006/relationships">
  <sheetPr codeName="Sheet21">
    <tabColor theme="1"/>
  </sheetPr>
  <dimension ref="B2:W53"/>
  <sheetViews>
    <sheetView workbookViewId="0">
      <selection activeCell="B2" sqref="B2"/>
    </sheetView>
  </sheetViews>
  <sheetFormatPr defaultRowHeight="13.5"/>
  <cols>
    <col min="1" max="1" width="2.125" style="105" customWidth="1"/>
    <col min="2" max="2" width="3.875" style="355" customWidth="1"/>
    <col min="3" max="4" width="3.875" style="291" customWidth="1"/>
    <col min="5" max="5" width="12.625" style="291" customWidth="1"/>
    <col min="6" max="6" width="5.625" style="105" customWidth="1"/>
    <col min="7" max="9" width="17.625" style="105" customWidth="1"/>
    <col min="10" max="10" width="1.875" style="105" customWidth="1"/>
    <col min="11" max="11" width="3.625" style="105" customWidth="1"/>
    <col min="12" max="12" width="5.625" style="105" customWidth="1"/>
    <col min="13" max="13" width="13.625" style="105" customWidth="1"/>
    <col min="14" max="16" width="14.625" style="105" customWidth="1"/>
    <col min="17" max="17" width="3.625" style="105" customWidth="1"/>
    <col min="18" max="18" width="5.625" style="105" customWidth="1"/>
    <col min="19" max="19" width="13.625" style="105" customWidth="1"/>
    <col min="20" max="22" width="14.625" style="105" customWidth="1"/>
    <col min="23" max="23" width="1.625" style="105" customWidth="1"/>
    <col min="24" max="16384" width="9" style="105"/>
  </cols>
  <sheetData>
    <row r="2" spans="2:22" ht="18.75">
      <c r="B2" s="356" t="s">
        <v>526</v>
      </c>
      <c r="K2" s="109" t="s">
        <v>549</v>
      </c>
      <c r="L2" s="112"/>
      <c r="M2" s="112"/>
      <c r="N2" s="112"/>
      <c r="O2" s="112"/>
      <c r="P2" s="112"/>
      <c r="Q2" s="112"/>
    </row>
    <row r="3" spans="2:22" ht="6" customHeight="1">
      <c r="K3" s="271"/>
      <c r="L3" s="112"/>
      <c r="M3" s="112"/>
      <c r="N3" s="112"/>
      <c r="O3" s="112"/>
      <c r="P3" s="112"/>
      <c r="Q3" s="112"/>
    </row>
    <row r="4" spans="2:22" ht="18" customHeight="1" thickBot="1">
      <c r="B4" s="357"/>
      <c r="C4" s="1377" t="s">
        <v>242</v>
      </c>
      <c r="D4" s="1378"/>
      <c r="E4" s="1378"/>
      <c r="F4" s="451" t="s">
        <v>174</v>
      </c>
      <c r="G4" s="928" t="s">
        <v>623</v>
      </c>
      <c r="H4" s="929" t="s">
        <v>624</v>
      </c>
      <c r="I4" s="909" t="s">
        <v>625</v>
      </c>
      <c r="K4" s="451" t="s">
        <v>225</v>
      </c>
      <c r="L4" s="909" t="s">
        <v>174</v>
      </c>
      <c r="M4" s="909" t="s">
        <v>351</v>
      </c>
      <c r="N4" s="930" t="s">
        <v>623</v>
      </c>
      <c r="O4" s="931" t="s">
        <v>624</v>
      </c>
      <c r="P4" s="916" t="s">
        <v>625</v>
      </c>
      <c r="Q4" s="927" t="s">
        <v>225</v>
      </c>
      <c r="R4" s="909" t="s">
        <v>174</v>
      </c>
      <c r="S4" s="909" t="s">
        <v>351</v>
      </c>
      <c r="T4" s="930" t="s">
        <v>623</v>
      </c>
      <c r="U4" s="931" t="s">
        <v>624</v>
      </c>
      <c r="V4" s="915" t="s">
        <v>625</v>
      </c>
    </row>
    <row r="5" spans="2:22" ht="18" customHeight="1" thickTop="1">
      <c r="B5" s="358">
        <v>1</v>
      </c>
      <c r="C5" s="1380" t="s">
        <v>197</v>
      </c>
      <c r="D5" s="1381"/>
      <c r="E5" s="1381"/>
      <c r="F5" s="911" t="s">
        <v>599</v>
      </c>
      <c r="G5" s="994"/>
      <c r="H5" s="995"/>
      <c r="I5" s="996"/>
      <c r="K5" s="1132" t="s">
        <v>278</v>
      </c>
      <c r="L5" s="277">
        <v>111</v>
      </c>
      <c r="M5" s="278" t="s">
        <v>4</v>
      </c>
      <c r="N5" s="932"/>
      <c r="O5" s="933"/>
      <c r="P5" s="919"/>
      <c r="Q5" s="1368" t="s">
        <v>363</v>
      </c>
      <c r="R5" s="279">
        <v>311</v>
      </c>
      <c r="S5" s="280" t="s">
        <v>19</v>
      </c>
      <c r="T5" s="932"/>
      <c r="U5" s="933"/>
      <c r="V5" s="918"/>
    </row>
    <row r="6" spans="2:22" ht="18" customHeight="1">
      <c r="B6" s="170">
        <v>2</v>
      </c>
      <c r="C6" s="1371" t="s">
        <v>199</v>
      </c>
      <c r="D6" s="1379" t="s">
        <v>176</v>
      </c>
      <c r="E6" s="1379"/>
      <c r="F6" s="361">
        <v>711</v>
      </c>
      <c r="G6" s="997"/>
      <c r="H6" s="998"/>
      <c r="I6" s="999"/>
      <c r="K6" s="1054"/>
      <c r="L6" s="281">
        <v>121</v>
      </c>
      <c r="M6" s="132" t="s">
        <v>94</v>
      </c>
      <c r="N6" s="934"/>
      <c r="O6" s="935"/>
      <c r="P6" s="913"/>
      <c r="Q6" s="1369"/>
      <c r="R6" s="281">
        <v>312</v>
      </c>
      <c r="S6" s="132" t="s">
        <v>20</v>
      </c>
      <c r="T6" s="952"/>
      <c r="U6" s="953"/>
      <c r="V6" s="360"/>
    </row>
    <row r="7" spans="2:22" ht="18" customHeight="1">
      <c r="B7" s="170">
        <v>3</v>
      </c>
      <c r="C7" s="1371"/>
      <c r="D7" s="1382" t="s">
        <v>198</v>
      </c>
      <c r="E7" s="1382"/>
      <c r="F7" s="364">
        <v>712</v>
      </c>
      <c r="G7" s="1000"/>
      <c r="H7" s="1001"/>
      <c r="I7" s="1002"/>
      <c r="K7" s="1054"/>
      <c r="L7" s="713" t="s">
        <v>552</v>
      </c>
      <c r="M7" s="132" t="s">
        <v>535</v>
      </c>
      <c r="N7" s="934"/>
      <c r="O7" s="935"/>
      <c r="P7" s="913"/>
      <c r="Q7" s="1369"/>
      <c r="R7" s="281">
        <v>313</v>
      </c>
      <c r="S7" s="132" t="s">
        <v>271</v>
      </c>
      <c r="T7" s="952"/>
      <c r="U7" s="953"/>
      <c r="V7" s="360"/>
    </row>
    <row r="8" spans="2:22" ht="18" customHeight="1">
      <c r="B8" s="170">
        <v>4</v>
      </c>
      <c r="C8" s="1371"/>
      <c r="D8" s="1372" t="s">
        <v>179</v>
      </c>
      <c r="E8" s="1372"/>
      <c r="F8" s="906"/>
      <c r="G8" s="1003"/>
      <c r="H8" s="1004"/>
      <c r="I8" s="1005"/>
      <c r="K8" s="1054"/>
      <c r="L8" s="281">
        <v>141</v>
      </c>
      <c r="M8" s="132" t="s">
        <v>96</v>
      </c>
      <c r="N8" s="934"/>
      <c r="O8" s="935"/>
      <c r="P8" s="913"/>
      <c r="Q8" s="1369"/>
      <c r="R8" s="281">
        <v>314</v>
      </c>
      <c r="S8" s="132" t="s">
        <v>141</v>
      </c>
      <c r="T8" s="952"/>
      <c r="U8" s="953"/>
      <c r="V8" s="360"/>
    </row>
    <row r="9" spans="2:22" ht="18" customHeight="1">
      <c r="B9" s="170">
        <v>5</v>
      </c>
      <c r="C9" s="1371"/>
      <c r="D9" s="1373" t="s">
        <v>177</v>
      </c>
      <c r="E9" s="1373"/>
      <c r="F9" s="905">
        <v>719</v>
      </c>
      <c r="G9" s="1006"/>
      <c r="H9" s="1007"/>
      <c r="I9" s="1008"/>
      <c r="K9" s="1054"/>
      <c r="L9" s="281">
        <v>151</v>
      </c>
      <c r="M9" s="132" t="s">
        <v>547</v>
      </c>
      <c r="N9" s="934"/>
      <c r="O9" s="935"/>
      <c r="P9" s="913"/>
      <c r="Q9" s="1369"/>
      <c r="R9" s="281">
        <v>317</v>
      </c>
      <c r="S9" s="132" t="s">
        <v>143</v>
      </c>
      <c r="T9" s="952"/>
      <c r="U9" s="953"/>
      <c r="V9" s="360"/>
    </row>
    <row r="10" spans="2:22" ht="18" customHeight="1">
      <c r="B10" s="170">
        <v>6</v>
      </c>
      <c r="C10" s="1371"/>
      <c r="D10" s="1374" t="s">
        <v>178</v>
      </c>
      <c r="E10" s="1374"/>
      <c r="F10" s="904"/>
      <c r="G10" s="1009"/>
      <c r="H10" s="1010"/>
      <c r="I10" s="1011"/>
      <c r="K10" s="1054"/>
      <c r="L10" s="281">
        <v>152</v>
      </c>
      <c r="M10" s="132" t="s">
        <v>22</v>
      </c>
      <c r="N10" s="934"/>
      <c r="O10" s="935"/>
      <c r="P10" s="913"/>
      <c r="Q10" s="1369"/>
      <c r="R10" s="378">
        <v>318</v>
      </c>
      <c r="S10" s="711" t="s">
        <v>13</v>
      </c>
      <c r="T10" s="952"/>
      <c r="U10" s="953"/>
      <c r="V10" s="360"/>
    </row>
    <row r="11" spans="2:22" ht="18" customHeight="1">
      <c r="B11" s="170">
        <v>7</v>
      </c>
      <c r="C11" s="1357" t="s">
        <v>180</v>
      </c>
      <c r="D11" s="1358"/>
      <c r="E11" s="1358"/>
      <c r="F11" s="904"/>
      <c r="G11" s="1009"/>
      <c r="H11" s="1010"/>
      <c r="I11" s="1011"/>
      <c r="K11" s="1054"/>
      <c r="L11" s="281">
        <v>171</v>
      </c>
      <c r="M11" s="132" t="s">
        <v>260</v>
      </c>
      <c r="N11" s="934"/>
      <c r="O11" s="967"/>
      <c r="P11" s="913"/>
      <c r="Q11" s="1369"/>
      <c r="R11" s="282" t="str">
        <f>IF(ISBLANK(科目一覧!T37),"",科目一覧!T37)</f>
        <v/>
      </c>
      <c r="S11" s="373" t="str">
        <f>IF(ISBLANK(科目一覧!T37),"",VLOOKUP(科目一覧!T37,科目一覧!$J$56:$K$140,2,FALSE))</f>
        <v/>
      </c>
      <c r="T11" s="954"/>
      <c r="U11" s="955"/>
      <c r="V11" s="712"/>
    </row>
    <row r="12" spans="2:22" ht="18" customHeight="1">
      <c r="B12" s="170">
        <v>8</v>
      </c>
      <c r="C12" s="1383" t="s">
        <v>200</v>
      </c>
      <c r="D12" s="1379" t="s">
        <v>66</v>
      </c>
      <c r="E12" s="1379"/>
      <c r="F12" s="361">
        <v>853</v>
      </c>
      <c r="G12" s="997"/>
      <c r="H12" s="1012"/>
      <c r="I12" s="999"/>
      <c r="K12" s="1054"/>
      <c r="L12" s="281">
        <v>184</v>
      </c>
      <c r="M12" s="132" t="s">
        <v>281</v>
      </c>
      <c r="N12" s="934"/>
      <c r="O12" s="935"/>
      <c r="P12" s="913"/>
      <c r="Q12" s="1369"/>
      <c r="R12" s="282" t="str">
        <f>IF(ISBLANK(科目一覧!T38),"",科目一覧!T38)</f>
        <v/>
      </c>
      <c r="S12" s="373" t="str">
        <f>IF(ISBLANK(科目一覧!T38),"",VLOOKUP(科目一覧!T38,科目一覧!$J$56:$K$140,2,FALSE))</f>
        <v/>
      </c>
      <c r="T12" s="954"/>
      <c r="U12" s="955"/>
      <c r="V12" s="712"/>
    </row>
    <row r="13" spans="2:22" ht="18" customHeight="1">
      <c r="B13" s="170">
        <v>9</v>
      </c>
      <c r="C13" s="1383"/>
      <c r="D13" s="1376" t="s">
        <v>289</v>
      </c>
      <c r="E13" s="1376"/>
      <c r="F13" s="363">
        <v>855</v>
      </c>
      <c r="G13" s="1013"/>
      <c r="H13" s="1014"/>
      <c r="I13" s="1015"/>
      <c r="K13" s="1054"/>
      <c r="L13" s="281">
        <v>277</v>
      </c>
      <c r="M13" s="132" t="s">
        <v>261</v>
      </c>
      <c r="N13" s="934"/>
      <c r="O13" s="935"/>
      <c r="P13" s="913"/>
      <c r="Q13" s="1369"/>
      <c r="R13" s="282" t="str">
        <f>IF(ISBLANK(科目一覧!T39),"",科目一覧!T39)</f>
        <v/>
      </c>
      <c r="S13" s="373" t="str">
        <f>IF(ISBLANK(科目一覧!T39),"",VLOOKUP(科目一覧!T39,科目一覧!$J$56:$K$140,2,FALSE))</f>
        <v/>
      </c>
      <c r="T13" s="954"/>
      <c r="U13" s="955"/>
      <c r="V13" s="712"/>
    </row>
    <row r="14" spans="2:22" ht="18" customHeight="1">
      <c r="B14" s="170">
        <v>10</v>
      </c>
      <c r="C14" s="1383"/>
      <c r="D14" s="1376" t="s">
        <v>181</v>
      </c>
      <c r="E14" s="1376"/>
      <c r="F14" s="363">
        <v>849</v>
      </c>
      <c r="G14" s="1013"/>
      <c r="H14" s="1014"/>
      <c r="I14" s="1015"/>
      <c r="K14" s="1054"/>
      <c r="L14" s="281">
        <v>211</v>
      </c>
      <c r="M14" s="132" t="s">
        <v>116</v>
      </c>
      <c r="N14" s="934"/>
      <c r="O14" s="935"/>
      <c r="P14" s="913"/>
      <c r="Q14" s="1369"/>
      <c r="R14" s="282" t="str">
        <f>IF(ISBLANK(科目一覧!T40),"",科目一覧!T40)</f>
        <v/>
      </c>
      <c r="S14" s="373" t="str">
        <f>IF(ISBLANK(科目一覧!T40),"",VLOOKUP(科目一覧!T40,科目一覧!$J$56:$K$140,2,FALSE))</f>
        <v/>
      </c>
      <c r="T14" s="954"/>
      <c r="U14" s="955"/>
      <c r="V14" s="712"/>
    </row>
    <row r="15" spans="2:22" ht="18" customHeight="1">
      <c r="B15" s="170">
        <v>11</v>
      </c>
      <c r="C15" s="1383"/>
      <c r="D15" s="1376" t="s">
        <v>7</v>
      </c>
      <c r="E15" s="1376"/>
      <c r="F15" s="363">
        <v>842</v>
      </c>
      <c r="G15" s="1013"/>
      <c r="H15" s="1014"/>
      <c r="I15" s="1015"/>
      <c r="K15" s="1054"/>
      <c r="L15" s="281">
        <v>212</v>
      </c>
      <c r="M15" s="132" t="s">
        <v>24</v>
      </c>
      <c r="N15" s="934"/>
      <c r="O15" s="935"/>
      <c r="P15" s="913"/>
      <c r="Q15" s="1369"/>
      <c r="R15" s="282" t="str">
        <f>IF(ISBLANK(科目一覧!T41),"",科目一覧!T41)</f>
        <v/>
      </c>
      <c r="S15" s="373" t="str">
        <f>IF(ISBLANK(科目一覧!T41),"",VLOOKUP(科目一覧!T41,科目一覧!$J$56:$K$140,2,FALSE))</f>
        <v/>
      </c>
      <c r="T15" s="954"/>
      <c r="U15" s="955"/>
      <c r="V15" s="712"/>
    </row>
    <row r="16" spans="2:22" ht="18" customHeight="1">
      <c r="B16" s="170">
        <v>12</v>
      </c>
      <c r="C16" s="1383"/>
      <c r="D16" s="1376" t="s">
        <v>18</v>
      </c>
      <c r="E16" s="1376"/>
      <c r="F16" s="363">
        <v>843</v>
      </c>
      <c r="G16" s="1013"/>
      <c r="H16" s="1014"/>
      <c r="I16" s="1015"/>
      <c r="K16" s="1054"/>
      <c r="L16" s="281">
        <v>214</v>
      </c>
      <c r="M16" s="132" t="s">
        <v>25</v>
      </c>
      <c r="N16" s="934"/>
      <c r="O16" s="935"/>
      <c r="P16" s="913"/>
      <c r="Q16" s="1369"/>
      <c r="R16" s="281" t="s">
        <v>33</v>
      </c>
      <c r="S16" s="132" t="s">
        <v>27</v>
      </c>
      <c r="T16" s="970"/>
      <c r="U16" s="969"/>
      <c r="V16" s="360"/>
    </row>
    <row r="17" spans="2:22" ht="18" customHeight="1">
      <c r="B17" s="170">
        <v>13</v>
      </c>
      <c r="C17" s="1383"/>
      <c r="D17" s="1376" t="s">
        <v>35</v>
      </c>
      <c r="E17" s="1376"/>
      <c r="F17" s="363">
        <v>857</v>
      </c>
      <c r="G17" s="1013"/>
      <c r="H17" s="1014"/>
      <c r="I17" s="1015"/>
      <c r="K17" s="1054"/>
      <c r="L17" s="281">
        <v>215</v>
      </c>
      <c r="M17" s="132" t="s">
        <v>26</v>
      </c>
      <c r="N17" s="934"/>
      <c r="O17" s="935"/>
      <c r="P17" s="913"/>
      <c r="Q17" s="1369"/>
      <c r="R17" s="282" t="str">
        <f>IF(ISBLANK(科目一覧!T43),"",科目一覧!T43)</f>
        <v/>
      </c>
      <c r="S17" s="373" t="str">
        <f>IF(ISBLANK(科目一覧!T43),"",VLOOKUP(科目一覧!T43,科目一覧!$J$56:$K$140,2,FALSE))</f>
        <v/>
      </c>
      <c r="T17" s="954"/>
      <c r="U17" s="955"/>
      <c r="V17" s="712"/>
    </row>
    <row r="18" spans="2:22" ht="18" customHeight="1">
      <c r="B18" s="170">
        <v>14</v>
      </c>
      <c r="C18" s="1383"/>
      <c r="D18" s="1376" t="s">
        <v>182</v>
      </c>
      <c r="E18" s="1376"/>
      <c r="F18" s="363">
        <v>844</v>
      </c>
      <c r="G18" s="1013"/>
      <c r="H18" s="1014"/>
      <c r="I18" s="1015"/>
      <c r="K18" s="1054"/>
      <c r="L18" s="281">
        <v>216</v>
      </c>
      <c r="M18" s="132" t="s">
        <v>266</v>
      </c>
      <c r="N18" s="934"/>
      <c r="O18" s="935"/>
      <c r="P18" s="913"/>
      <c r="Q18" s="1369"/>
      <c r="R18" s="282" t="str">
        <f>IF(ISBLANK(科目一覧!T44),"",科目一覧!T44)</f>
        <v/>
      </c>
      <c r="S18" s="373" t="str">
        <f>IF(ISBLANK(科目一覧!T44),"",VLOOKUP(科目一覧!T44,科目一覧!$J$56:$K$140,2,FALSE))</f>
        <v/>
      </c>
      <c r="T18" s="954"/>
      <c r="U18" s="955"/>
      <c r="V18" s="712"/>
    </row>
    <row r="19" spans="2:22" ht="18" customHeight="1">
      <c r="B19" s="170">
        <v>15</v>
      </c>
      <c r="C19" s="1383"/>
      <c r="D19" s="1376" t="s">
        <v>183</v>
      </c>
      <c r="E19" s="1376"/>
      <c r="F19" s="363">
        <v>847</v>
      </c>
      <c r="G19" s="1013"/>
      <c r="H19" s="1014"/>
      <c r="I19" s="1015"/>
      <c r="K19" s="1054"/>
      <c r="L19" s="281">
        <v>221</v>
      </c>
      <c r="M19" s="132" t="s">
        <v>28</v>
      </c>
      <c r="N19" s="934"/>
      <c r="O19" s="935"/>
      <c r="P19" s="913"/>
      <c r="Q19" s="1369"/>
      <c r="R19" s="282" t="str">
        <f>IF(ISBLANK(科目一覧!T45),"",科目一覧!T45)</f>
        <v/>
      </c>
      <c r="S19" s="373" t="str">
        <f>IF(ISBLANK(科目一覧!T45),"",VLOOKUP(科目一覧!T45,科目一覧!$J$56:$K$140,2,FALSE))</f>
        <v/>
      </c>
      <c r="T19" s="954"/>
      <c r="U19" s="955"/>
      <c r="V19" s="712"/>
    </row>
    <row r="20" spans="2:22" ht="18" customHeight="1">
      <c r="B20" s="170">
        <v>16</v>
      </c>
      <c r="C20" s="1383"/>
      <c r="D20" s="1376" t="s">
        <v>65</v>
      </c>
      <c r="E20" s="1376"/>
      <c r="F20" s="363">
        <v>848</v>
      </c>
      <c r="G20" s="1013"/>
      <c r="H20" s="1014"/>
      <c r="I20" s="1015"/>
      <c r="K20" s="1054"/>
      <c r="L20" s="282">
        <f>IF(ISBLANK(科目一覧!T22),"",科目一覧!T22)</f>
        <v>274</v>
      </c>
      <c r="M20" s="373" t="str">
        <f>IF(ISBLANK(科目一覧!T22),"",VLOOKUP(科目一覧!T22,科目一覧!$J$56:$K$140,2,FALSE))</f>
        <v>差入保証金</v>
      </c>
      <c r="N20" s="934"/>
      <c r="O20" s="935"/>
      <c r="P20" s="913"/>
      <c r="Q20" s="1369"/>
      <c r="R20" s="282" t="str">
        <f>IF(ISBLANK(科目一覧!T46),"",科目一覧!T46)</f>
        <v/>
      </c>
      <c r="S20" s="373" t="str">
        <f>IF(ISBLANK(科目一覧!T46),"",VLOOKUP(科目一覧!T46,科目一覧!$J$56:$K$140,2,FALSE))</f>
        <v/>
      </c>
      <c r="T20" s="954"/>
      <c r="U20" s="955"/>
      <c r="V20" s="712"/>
    </row>
    <row r="21" spans="2:22" ht="18" customHeight="1">
      <c r="B21" s="170">
        <v>17</v>
      </c>
      <c r="C21" s="1383"/>
      <c r="D21" s="1376" t="s">
        <v>184</v>
      </c>
      <c r="E21" s="1376"/>
      <c r="F21" s="363">
        <v>852</v>
      </c>
      <c r="G21" s="1016"/>
      <c r="H21" s="1017"/>
      <c r="I21" s="1018"/>
      <c r="K21" s="1054"/>
      <c r="L21" s="282">
        <f>IF(ISBLANK(科目一覧!T23),"",科目一覧!T23)</f>
        <v>183</v>
      </c>
      <c r="M21" s="373" t="str">
        <f>IF(ISBLANK(科目一覧!T23),"",VLOOKUP(科目一覧!T23,科目一覧!$J$56:$K$140,2,FALSE))</f>
        <v>仮払金</v>
      </c>
      <c r="N21" s="934"/>
      <c r="O21" s="935"/>
      <c r="P21" s="913"/>
      <c r="Q21" s="1369"/>
      <c r="R21" s="282" t="str">
        <f>IF(ISBLANK(科目一覧!T47),"",科目一覧!T47)</f>
        <v/>
      </c>
      <c r="S21" s="373" t="str">
        <f>IF(ISBLANK(科目一覧!T47),"",VLOOKUP(科目一覧!T47,科目一覧!$J$56:$K$140,2,FALSE))</f>
        <v/>
      </c>
      <c r="T21" s="956"/>
      <c r="U21" s="957"/>
      <c r="V21" s="921"/>
    </row>
    <row r="22" spans="2:22" ht="18" customHeight="1">
      <c r="B22" s="170">
        <v>18</v>
      </c>
      <c r="C22" s="1383"/>
      <c r="D22" s="1376" t="s">
        <v>63</v>
      </c>
      <c r="E22" s="1376"/>
      <c r="F22" s="363">
        <v>845</v>
      </c>
      <c r="G22" s="1019"/>
      <c r="H22" s="1020"/>
      <c r="I22" s="1015"/>
      <c r="K22" s="1054"/>
      <c r="L22" s="282">
        <f>IF(ISBLANK(科目一覧!T24),"",科目一覧!T24)</f>
        <v>287</v>
      </c>
      <c r="M22" s="373" t="str">
        <f>IF(ISBLANK(科目一覧!T24),"",VLOOKUP(科目一覧!T24,科目一覧!$J$56:$K$140,2,FALSE))</f>
        <v>開業費</v>
      </c>
      <c r="N22" s="934"/>
      <c r="O22" s="935"/>
      <c r="P22" s="913"/>
      <c r="Q22" s="1369"/>
      <c r="R22" s="1359"/>
      <c r="S22" s="1360"/>
      <c r="T22" s="1360"/>
      <c r="U22" s="1360"/>
      <c r="V22" s="1361"/>
    </row>
    <row r="23" spans="2:22" ht="18" customHeight="1">
      <c r="B23" s="170">
        <v>19</v>
      </c>
      <c r="C23" s="1383"/>
      <c r="D23" s="1376" t="s">
        <v>59</v>
      </c>
      <c r="E23" s="1376"/>
      <c r="F23" s="363">
        <v>837</v>
      </c>
      <c r="G23" s="1013"/>
      <c r="H23" s="1014"/>
      <c r="I23" s="1015"/>
      <c r="K23" s="1054"/>
      <c r="L23" s="282">
        <f>IF(ISBLANK(科目一覧!T25),"",科目一覧!T25)</f>
        <v>285</v>
      </c>
      <c r="M23" s="373" t="str">
        <f>IF(ISBLANK(科目一覧!T25),"",VLOOKUP(科目一覧!T25,科目一覧!$J$56:$K$140,2,FALSE))</f>
        <v>繰延資産</v>
      </c>
      <c r="N23" s="934"/>
      <c r="O23" s="935"/>
      <c r="P23" s="913"/>
      <c r="Q23" s="1369"/>
      <c r="R23" s="1362"/>
      <c r="S23" s="1363"/>
      <c r="T23" s="1363"/>
      <c r="U23" s="1363"/>
      <c r="V23" s="1364"/>
    </row>
    <row r="24" spans="2:22" ht="18" customHeight="1">
      <c r="B24" s="170">
        <v>20</v>
      </c>
      <c r="C24" s="1383"/>
      <c r="D24" s="1376" t="s">
        <v>185</v>
      </c>
      <c r="E24" s="1376"/>
      <c r="F24" s="363">
        <v>832</v>
      </c>
      <c r="G24" s="1013"/>
      <c r="H24" s="1014"/>
      <c r="I24" s="1015"/>
      <c r="K24" s="1054"/>
      <c r="L24" s="282">
        <f>IF(ISBLANK(科目一覧!T26),"",科目一覧!T26)</f>
        <v>272</v>
      </c>
      <c r="M24" s="373" t="str">
        <f>IF(ISBLANK(科目一覧!T26),"",VLOOKUP(科目一覧!T26,科目一覧!$J$56:$K$140,2,FALSE))</f>
        <v>出資金</v>
      </c>
      <c r="N24" s="934"/>
      <c r="O24" s="935"/>
      <c r="P24" s="913"/>
      <c r="Q24" s="1369"/>
      <c r="R24" s="1362"/>
      <c r="S24" s="1363"/>
      <c r="T24" s="1363"/>
      <c r="U24" s="1363"/>
      <c r="V24" s="1364"/>
    </row>
    <row r="25" spans="2:22" ht="18" customHeight="1">
      <c r="B25" s="170">
        <v>21</v>
      </c>
      <c r="C25" s="1383"/>
      <c r="D25" s="1376" t="s">
        <v>186</v>
      </c>
      <c r="E25" s="1376"/>
      <c r="F25" s="363">
        <v>841</v>
      </c>
      <c r="G25" s="1013"/>
      <c r="H25" s="1014"/>
      <c r="I25" s="1015"/>
      <c r="K25" s="1054"/>
      <c r="L25" s="282">
        <f>IF(ISBLANK(科目一覧!T27),"",科目一覧!T27)</f>
        <v>213</v>
      </c>
      <c r="M25" s="373" t="str">
        <f>IF(ISBLANK(科目一覧!T27),"",VLOOKUP(科目一覧!T27,科目一覧!$J$56:$K$140,2,FALSE))</f>
        <v>構築物</v>
      </c>
      <c r="N25" s="934"/>
      <c r="O25" s="935"/>
      <c r="P25" s="913"/>
      <c r="Q25" s="1369"/>
      <c r="R25" s="1365"/>
      <c r="S25" s="1366"/>
      <c r="T25" s="1366"/>
      <c r="U25" s="1366"/>
      <c r="V25" s="1367"/>
    </row>
    <row r="26" spans="2:22" ht="18" customHeight="1">
      <c r="B26" s="170">
        <v>22</v>
      </c>
      <c r="C26" s="1383"/>
      <c r="D26" s="1376" t="s">
        <v>187</v>
      </c>
      <c r="E26" s="1376"/>
      <c r="F26" s="363">
        <v>921</v>
      </c>
      <c r="G26" s="1013"/>
      <c r="H26" s="1014"/>
      <c r="I26" s="1015"/>
      <c r="K26" s="1054"/>
      <c r="L26" s="282" t="str">
        <f>IF(ISBLANK(科目一覧!T28),"",科目一覧!T28)</f>
        <v/>
      </c>
      <c r="M26" s="373" t="str">
        <f>IF(ISBLANK(科目一覧!T28),"",VLOOKUP(科目一覧!T28,科目一覧!$J$56:$K$140,2,FALSE))</f>
        <v/>
      </c>
      <c r="N26" s="934"/>
      <c r="O26" s="935"/>
      <c r="P26" s="913"/>
      <c r="Q26" s="1369"/>
      <c r="R26" s="279">
        <v>428</v>
      </c>
      <c r="S26" s="280" t="s">
        <v>275</v>
      </c>
      <c r="T26" s="952">
        <f>月次決算!Q95</f>
        <v>0</v>
      </c>
      <c r="U26" s="953">
        <f>SUMIF(決算調整!$F$6:$F$45,R26,決算調整!$E$6:$E$45)-SUMIF(決算調整!$C$6:$C$45,R26,決算調整!$E$6:$E$45)</f>
        <v>0</v>
      </c>
      <c r="V26" s="360">
        <f t="shared" ref="V26:V27" si="0">SUM(T26:U26)</f>
        <v>0</v>
      </c>
    </row>
    <row r="27" spans="2:22" ht="18" customHeight="1">
      <c r="B27" s="170">
        <v>23</v>
      </c>
      <c r="C27" s="1383"/>
      <c r="D27" s="1376" t="s">
        <v>188</v>
      </c>
      <c r="E27" s="1376"/>
      <c r="F27" s="363">
        <v>862</v>
      </c>
      <c r="G27" s="1013"/>
      <c r="H27" s="1014"/>
      <c r="I27" s="1015"/>
      <c r="K27" s="1054"/>
      <c r="L27" s="282" t="s">
        <v>398</v>
      </c>
      <c r="M27" s="153" t="s">
        <v>399</v>
      </c>
      <c r="N27" s="936"/>
      <c r="O27" s="968"/>
      <c r="P27" s="914"/>
      <c r="Q27" s="1369"/>
      <c r="R27" s="281">
        <v>431</v>
      </c>
      <c r="S27" s="132" t="s">
        <v>276</v>
      </c>
      <c r="T27" s="934">
        <f>SUM(期首設定!I39)</f>
        <v>0</v>
      </c>
      <c r="U27" s="935">
        <f>SUMIF(決算調整!$F$6:$F$45,R27,決算調整!$E$6:$E$45)-SUMIF(決算調整!$C$6:$C$45,R27,決算調整!$E$6:$E$45)</f>
        <v>0</v>
      </c>
      <c r="V27" s="352">
        <f t="shared" si="0"/>
        <v>0</v>
      </c>
    </row>
    <row r="28" spans="2:22" ht="18" customHeight="1" thickBot="1">
      <c r="B28" s="170">
        <v>24</v>
      </c>
      <c r="C28" s="1383"/>
      <c r="D28" s="1376" t="s">
        <v>189</v>
      </c>
      <c r="E28" s="1376"/>
      <c r="F28" s="363">
        <v>881</v>
      </c>
      <c r="G28" s="1013"/>
      <c r="H28" s="1014"/>
      <c r="I28" s="1015"/>
      <c r="K28" s="1054"/>
      <c r="L28" s="286">
        <v>294</v>
      </c>
      <c r="M28" s="287" t="s">
        <v>268</v>
      </c>
      <c r="N28" s="937"/>
      <c r="O28" s="938"/>
      <c r="P28" s="920"/>
      <c r="Q28" s="1369"/>
      <c r="R28" s="283" t="s">
        <v>33</v>
      </c>
      <c r="S28" s="284" t="s">
        <v>629</v>
      </c>
      <c r="T28" s="958">
        <f>G47</f>
        <v>0</v>
      </c>
      <c r="U28" s="959">
        <f t="shared" ref="U28:V28" si="1">H47</f>
        <v>0</v>
      </c>
      <c r="V28" s="354">
        <f t="shared" si="1"/>
        <v>0</v>
      </c>
    </row>
    <row r="29" spans="2:22" ht="18" customHeight="1" thickTop="1">
      <c r="B29" s="170">
        <v>25</v>
      </c>
      <c r="C29" s="1383"/>
      <c r="D29" s="1356" t="str">
        <f>IF(ISBLANK(科目一覧!D34),"",VLOOKUP(科目一覧!D34,科目一覧!$D$57:$E$213,2,FALSE))</f>
        <v>燃料費</v>
      </c>
      <c r="E29" s="1356" t="str">
        <f>IF(ISBLANK(G29),"",VLOOKUP(G29,科目一覧!$AE$65:$AF$220,2,FALSE))</f>
        <v/>
      </c>
      <c r="F29" s="368">
        <f>IF(ISBLANK(科目一覧!D34),"",科目一覧!D34)</f>
        <v>851</v>
      </c>
      <c r="G29" s="1013"/>
      <c r="H29" s="1014"/>
      <c r="I29" s="1015"/>
      <c r="K29" s="1055"/>
      <c r="L29" s="1147" t="s">
        <v>361</v>
      </c>
      <c r="M29" s="1148"/>
      <c r="N29" s="939"/>
      <c r="O29" s="940"/>
      <c r="P29" s="917"/>
      <c r="Q29" s="1370"/>
      <c r="R29" s="1147" t="s">
        <v>362</v>
      </c>
      <c r="S29" s="1148"/>
      <c r="T29" s="960">
        <f>SUM(T5:T21,T26:T28)</f>
        <v>0</v>
      </c>
      <c r="U29" s="961">
        <f>SUM(U5:U21,U26:U28)</f>
        <v>0</v>
      </c>
      <c r="V29" s="353">
        <f>SUM(V5:V21,V26:V28)</f>
        <v>0</v>
      </c>
    </row>
    <row r="30" spans="2:22" ht="18" customHeight="1">
      <c r="B30" s="170">
        <v>26</v>
      </c>
      <c r="C30" s="1383"/>
      <c r="D30" s="1356" t="str">
        <f>IF(ISBLANK(科目一覧!D35),"",VLOOKUP(科目一覧!D35,科目一覧!$D$57:$E$213,2,FALSE))</f>
        <v>新聞図諸費</v>
      </c>
      <c r="E30" s="1356" t="str">
        <f>IF(ISBLANK(G30),"",VLOOKUP(G30,科目一覧!$AE$65:$AF$220,2,FALSE))</f>
        <v/>
      </c>
      <c r="F30" s="368">
        <f>IF(ISBLANK(科目一覧!D35),"",科目一覧!D35)</f>
        <v>861</v>
      </c>
      <c r="G30" s="1013"/>
      <c r="H30" s="1014"/>
      <c r="I30" s="1015"/>
      <c r="K30" s="962"/>
      <c r="L30" s="111"/>
      <c r="M30" s="111"/>
      <c r="N30" s="912"/>
      <c r="O30" s="912"/>
      <c r="P30" s="912"/>
      <c r="Q30" s="963"/>
      <c r="R30" s="111"/>
      <c r="S30" s="111"/>
      <c r="T30" s="912"/>
      <c r="U30" s="912"/>
      <c r="V30" s="912"/>
    </row>
    <row r="31" spans="2:22" ht="18" customHeight="1">
      <c r="B31" s="170">
        <v>27</v>
      </c>
      <c r="C31" s="1383"/>
      <c r="D31" s="1356" t="str">
        <f>IF(ISBLANK(科目一覧!D36),"",VLOOKUP(科目一覧!D36,科目一覧!$D$57:$E$213,2,FALSE))</f>
        <v>販売促進費</v>
      </c>
      <c r="E31" s="1356" t="str">
        <f>IF(ISBLANK(G31),"",VLOOKUP(G31,科目一覧!$AE$65:$AF$220,2,FALSE))</f>
        <v/>
      </c>
      <c r="F31" s="368">
        <f>IF(ISBLANK(科目一覧!D36),"",科目一覧!D36)</f>
        <v>864</v>
      </c>
      <c r="G31" s="1013"/>
      <c r="H31" s="1014"/>
      <c r="I31" s="1015"/>
      <c r="L31" s="109" t="s">
        <v>631</v>
      </c>
      <c r="R31" s="109" t="s">
        <v>630</v>
      </c>
    </row>
    <row r="32" spans="2:22" ht="18" customHeight="1" thickBot="1">
      <c r="B32" s="170">
        <v>28</v>
      </c>
      <c r="C32" s="1383"/>
      <c r="D32" s="1356" t="str">
        <f>IF(ISBLANK(科目一覧!D37),"",VLOOKUP(科目一覧!D37,科目一覧!$D$57:$E$213,2,FALSE))</f>
        <v>衛生管理費</v>
      </c>
      <c r="E32" s="1356" t="str">
        <f>IF(ISBLANK(G32),"",VLOOKUP(G32,科目一覧!$AE$65:$AF$220,2,FALSE))</f>
        <v/>
      </c>
      <c r="F32" s="368">
        <f>IF(ISBLANK(科目一覧!D37),"",科目一覧!D37)</f>
        <v>865</v>
      </c>
      <c r="G32" s="1013"/>
      <c r="H32" s="1014"/>
      <c r="I32" s="1015"/>
      <c r="L32" s="1341" t="s">
        <v>213</v>
      </c>
      <c r="M32" s="927" t="s">
        <v>628</v>
      </c>
      <c r="N32" s="941" t="s">
        <v>623</v>
      </c>
      <c r="O32" s="942" t="s">
        <v>624</v>
      </c>
      <c r="P32" s="451" t="s">
        <v>625</v>
      </c>
      <c r="R32" s="1335" t="s">
        <v>198</v>
      </c>
      <c r="S32" s="927" t="s">
        <v>628</v>
      </c>
      <c r="T32" s="941" t="s">
        <v>623</v>
      </c>
      <c r="U32" s="942" t="s">
        <v>624</v>
      </c>
      <c r="V32" s="451" t="s">
        <v>625</v>
      </c>
    </row>
    <row r="33" spans="2:22" ht="18" customHeight="1" thickTop="1">
      <c r="B33" s="170">
        <v>29</v>
      </c>
      <c r="C33" s="1383"/>
      <c r="D33" s="1356" t="str">
        <f>IF(ISBLANK(科目一覧!D38),"",VLOOKUP(科目一覧!D38,科目一覧!$D$57:$E$213,2,FALSE))</f>
        <v>リース料</v>
      </c>
      <c r="E33" s="1356" t="str">
        <f>IF(ISBLANK(G33),"",VLOOKUP(G33,科目一覧!$AE$65:$AF$220,2,FALSE))</f>
        <v/>
      </c>
      <c r="F33" s="368">
        <f>IF(ISBLANK(科目一覧!D38),"",科目一覧!D38)</f>
        <v>863</v>
      </c>
      <c r="G33" s="1013"/>
      <c r="H33" s="1014"/>
      <c r="I33" s="1015"/>
      <c r="L33" s="1341"/>
      <c r="M33" s="359" t="s">
        <v>203</v>
      </c>
      <c r="N33" s="943"/>
      <c r="O33" s="944"/>
      <c r="P33" s="922"/>
      <c r="R33" s="1336"/>
      <c r="S33" s="359" t="s">
        <v>203</v>
      </c>
      <c r="T33" s="964"/>
      <c r="U33" s="944"/>
      <c r="V33" s="922"/>
    </row>
    <row r="34" spans="2:22" ht="18" customHeight="1">
      <c r="B34" s="170">
        <v>30</v>
      </c>
      <c r="C34" s="1383"/>
      <c r="D34" s="1356" t="str">
        <f>IF(ISBLANK(科目一覧!D39),"",VLOOKUP(科目一覧!D39,科目一覧!$D$57:$E$213,2,FALSE))</f>
        <v>支払手数料</v>
      </c>
      <c r="E34" s="1356" t="str">
        <f>IF(ISBLANK(G34),"",VLOOKUP(G34,科目一覧!$AE$65:$AF$220,2,FALSE))</f>
        <v/>
      </c>
      <c r="F34" s="368">
        <f>IF(ISBLANK(科目一覧!D39),"",科目一覧!D39)</f>
        <v>858</v>
      </c>
      <c r="G34" s="1013"/>
      <c r="H34" s="1014"/>
      <c r="I34" s="1015"/>
      <c r="L34" s="1341"/>
      <c r="M34" s="362" t="s">
        <v>204</v>
      </c>
      <c r="N34" s="945"/>
      <c r="O34" s="946"/>
      <c r="P34" s="923"/>
      <c r="R34" s="1336"/>
      <c r="S34" s="362" t="s">
        <v>204</v>
      </c>
      <c r="T34" s="965"/>
      <c r="U34" s="946"/>
      <c r="V34" s="923"/>
    </row>
    <row r="35" spans="2:22" ht="18" customHeight="1">
      <c r="B35" s="170">
        <v>31</v>
      </c>
      <c r="C35" s="1383"/>
      <c r="D35" s="1382" t="s">
        <v>14</v>
      </c>
      <c r="E35" s="1382"/>
      <c r="F35" s="364">
        <v>869</v>
      </c>
      <c r="G35" s="1013"/>
      <c r="H35" s="1014"/>
      <c r="I35" s="1015"/>
      <c r="L35" s="1341"/>
      <c r="M35" s="362" t="s">
        <v>205</v>
      </c>
      <c r="N35" s="945"/>
      <c r="O35" s="946"/>
      <c r="P35" s="923"/>
      <c r="R35" s="1336"/>
      <c r="S35" s="362" t="s">
        <v>205</v>
      </c>
      <c r="T35" s="965"/>
      <c r="U35" s="946"/>
      <c r="V35" s="923"/>
    </row>
    <row r="36" spans="2:22" ht="18" customHeight="1">
      <c r="B36" s="170">
        <v>32</v>
      </c>
      <c r="C36" s="1383"/>
      <c r="D36" s="1355" t="s">
        <v>190</v>
      </c>
      <c r="E36" s="1355"/>
      <c r="F36" s="365"/>
      <c r="G36" s="1009"/>
      <c r="H36" s="1010"/>
      <c r="I36" s="1011"/>
      <c r="L36" s="1341"/>
      <c r="M36" s="362" t="s">
        <v>206</v>
      </c>
      <c r="N36" s="945"/>
      <c r="O36" s="946"/>
      <c r="P36" s="923"/>
      <c r="R36" s="1336"/>
      <c r="S36" s="362" t="s">
        <v>206</v>
      </c>
      <c r="T36" s="965"/>
      <c r="U36" s="946"/>
      <c r="V36" s="923"/>
    </row>
    <row r="37" spans="2:22" ht="18" customHeight="1">
      <c r="B37" s="170">
        <v>33</v>
      </c>
      <c r="C37" s="1357" t="s">
        <v>180</v>
      </c>
      <c r="D37" s="1358"/>
      <c r="E37" s="1358"/>
      <c r="F37" s="365"/>
      <c r="G37" s="1009"/>
      <c r="H37" s="1010"/>
      <c r="I37" s="1011"/>
      <c r="L37" s="1341"/>
      <c r="M37" s="362" t="s">
        <v>207</v>
      </c>
      <c r="N37" s="945"/>
      <c r="O37" s="946"/>
      <c r="P37" s="923"/>
      <c r="R37" s="1336"/>
      <c r="S37" s="362" t="s">
        <v>207</v>
      </c>
      <c r="T37" s="965"/>
      <c r="U37" s="946"/>
      <c r="V37" s="923"/>
    </row>
    <row r="38" spans="2:22" ht="18" customHeight="1">
      <c r="B38" s="170">
        <v>34</v>
      </c>
      <c r="C38" s="1371" t="s">
        <v>196</v>
      </c>
      <c r="D38" s="1375" t="s">
        <v>201</v>
      </c>
      <c r="E38" s="908" t="s">
        <v>27</v>
      </c>
      <c r="F38" s="361">
        <v>932</v>
      </c>
      <c r="G38" s="997"/>
      <c r="H38" s="998"/>
      <c r="I38" s="999"/>
      <c r="L38" s="1341"/>
      <c r="M38" s="362" t="s">
        <v>208</v>
      </c>
      <c r="N38" s="945"/>
      <c r="O38" s="946"/>
      <c r="P38" s="923"/>
      <c r="R38" s="1336"/>
      <c r="S38" s="362" t="s">
        <v>208</v>
      </c>
      <c r="T38" s="965"/>
      <c r="U38" s="946"/>
      <c r="V38" s="923"/>
    </row>
    <row r="39" spans="2:22" ht="18" customHeight="1">
      <c r="B39" s="170">
        <v>35</v>
      </c>
      <c r="C39" s="1371"/>
      <c r="D39" s="1375"/>
      <c r="E39" s="1384"/>
      <c r="F39" s="1385"/>
      <c r="G39" s="1385"/>
      <c r="H39" s="1385"/>
      <c r="I39" s="1386"/>
      <c r="L39" s="1341"/>
      <c r="M39" s="362" t="s">
        <v>209</v>
      </c>
      <c r="N39" s="945"/>
      <c r="O39" s="946"/>
      <c r="P39" s="923"/>
      <c r="R39" s="1336"/>
      <c r="S39" s="362" t="s">
        <v>209</v>
      </c>
      <c r="T39" s="965"/>
      <c r="U39" s="946"/>
      <c r="V39" s="923"/>
    </row>
    <row r="40" spans="2:22" ht="18" customHeight="1">
      <c r="B40" s="170">
        <v>36</v>
      </c>
      <c r="C40" s="1371"/>
      <c r="D40" s="1375"/>
      <c r="E40" s="1387"/>
      <c r="F40" s="1388"/>
      <c r="G40" s="1388"/>
      <c r="H40" s="1388"/>
      <c r="I40" s="1389"/>
      <c r="L40" s="1341"/>
      <c r="M40" s="362" t="s">
        <v>210</v>
      </c>
      <c r="N40" s="945"/>
      <c r="O40" s="946"/>
      <c r="P40" s="923"/>
      <c r="R40" s="1336"/>
      <c r="S40" s="362" t="s">
        <v>210</v>
      </c>
      <c r="T40" s="965"/>
      <c r="U40" s="946"/>
      <c r="V40" s="923"/>
    </row>
    <row r="41" spans="2:22" ht="18" customHeight="1">
      <c r="B41" s="170">
        <v>37</v>
      </c>
      <c r="C41" s="1371"/>
      <c r="D41" s="1375"/>
      <c r="E41" s="370" t="s">
        <v>190</v>
      </c>
      <c r="F41" s="371"/>
      <c r="G41" s="1021"/>
      <c r="H41" s="1022"/>
      <c r="I41" s="1023"/>
      <c r="J41" s="115"/>
      <c r="L41" s="1341"/>
      <c r="M41" s="362" t="s">
        <v>211</v>
      </c>
      <c r="N41" s="945"/>
      <c r="O41" s="946"/>
      <c r="P41" s="923"/>
      <c r="R41" s="1336"/>
      <c r="S41" s="362" t="s">
        <v>211</v>
      </c>
      <c r="T41" s="965"/>
      <c r="U41" s="946"/>
      <c r="V41" s="923"/>
    </row>
    <row r="42" spans="2:22" ht="18" customHeight="1">
      <c r="B42" s="170">
        <v>38</v>
      </c>
      <c r="C42" s="1371"/>
      <c r="D42" s="1375" t="s">
        <v>195</v>
      </c>
      <c r="E42" s="908" t="s">
        <v>191</v>
      </c>
      <c r="F42" s="372">
        <v>941</v>
      </c>
      <c r="G42" s="997"/>
      <c r="H42" s="1012"/>
      <c r="I42" s="999"/>
      <c r="L42" s="1341"/>
      <c r="M42" s="362" t="s">
        <v>214</v>
      </c>
      <c r="N42" s="945"/>
      <c r="O42" s="946"/>
      <c r="P42" s="923"/>
      <c r="R42" s="1336"/>
      <c r="S42" s="362" t="s">
        <v>214</v>
      </c>
      <c r="T42" s="965"/>
      <c r="U42" s="946"/>
      <c r="V42" s="923"/>
    </row>
    <row r="43" spans="2:22" ht="18" customHeight="1">
      <c r="B43" s="170">
        <v>39</v>
      </c>
      <c r="C43" s="1371"/>
      <c r="D43" s="1375"/>
      <c r="E43" s="463" t="s">
        <v>27</v>
      </c>
      <c r="F43" s="907">
        <v>879</v>
      </c>
      <c r="G43" s="1016"/>
      <c r="H43" s="1024"/>
      <c r="I43" s="1018"/>
      <c r="L43" s="1341"/>
      <c r="M43" s="362" t="s">
        <v>215</v>
      </c>
      <c r="N43" s="945"/>
      <c r="O43" s="946"/>
      <c r="P43" s="923"/>
      <c r="R43" s="1336"/>
      <c r="S43" s="362" t="s">
        <v>215</v>
      </c>
      <c r="T43" s="965"/>
      <c r="U43" s="946"/>
      <c r="V43" s="923"/>
    </row>
    <row r="44" spans="2:22" ht="18" customHeight="1" thickBot="1">
      <c r="B44" s="170">
        <v>40</v>
      </c>
      <c r="C44" s="1371"/>
      <c r="D44" s="1375"/>
      <c r="E44" s="1384"/>
      <c r="F44" s="1385"/>
      <c r="G44" s="1385"/>
      <c r="H44" s="1385"/>
      <c r="I44" s="1386"/>
      <c r="L44" s="1341"/>
      <c r="M44" s="362" t="s">
        <v>216</v>
      </c>
      <c r="N44" s="945"/>
      <c r="O44" s="951"/>
      <c r="P44" s="923"/>
      <c r="R44" s="1336"/>
      <c r="S44" s="362" t="s">
        <v>216</v>
      </c>
      <c r="T44" s="965"/>
      <c r="U44" s="951"/>
      <c r="V44" s="923"/>
    </row>
    <row r="45" spans="2:22" ht="18" customHeight="1">
      <c r="B45" s="170">
        <v>41</v>
      </c>
      <c r="C45" s="1371"/>
      <c r="D45" s="1375"/>
      <c r="E45" s="1387"/>
      <c r="F45" s="1388"/>
      <c r="G45" s="1388"/>
      <c r="H45" s="1388"/>
      <c r="I45" s="1389"/>
      <c r="L45" s="1341"/>
      <c r="M45" s="362" t="s">
        <v>163</v>
      </c>
      <c r="N45" s="945"/>
      <c r="O45" s="951"/>
      <c r="P45" s="923"/>
      <c r="R45" s="1337"/>
      <c r="S45" s="367" t="s">
        <v>218</v>
      </c>
      <c r="T45" s="966"/>
      <c r="U45" s="950"/>
      <c r="V45" s="925"/>
    </row>
    <row r="46" spans="2:22" ht="18" customHeight="1" thickBot="1">
      <c r="B46" s="170">
        <v>42</v>
      </c>
      <c r="C46" s="1371"/>
      <c r="D46" s="1375"/>
      <c r="E46" s="910" t="s">
        <v>190</v>
      </c>
      <c r="F46" s="365"/>
      <c r="G46" s="1009"/>
      <c r="H46" s="1010"/>
      <c r="I46" s="1011"/>
      <c r="L46" s="1341"/>
      <c r="M46" s="366" t="s">
        <v>217</v>
      </c>
      <c r="N46" s="947"/>
      <c r="O46" s="948"/>
      <c r="P46" s="924"/>
    </row>
    <row r="47" spans="2:22" ht="18" customHeight="1" thickBot="1">
      <c r="B47" s="170">
        <v>43</v>
      </c>
      <c r="C47" s="1357" t="s">
        <v>192</v>
      </c>
      <c r="D47" s="1358"/>
      <c r="E47" s="1358"/>
      <c r="F47" s="365"/>
      <c r="G47" s="1009"/>
      <c r="H47" s="1010"/>
      <c r="I47" s="1023"/>
      <c r="L47" s="1341"/>
      <c r="M47" s="367" t="s">
        <v>218</v>
      </c>
      <c r="N47" s="949"/>
      <c r="O47" s="950"/>
      <c r="P47" s="925"/>
      <c r="R47" s="1338" t="s">
        <v>634</v>
      </c>
      <c r="S47" s="1346" t="s">
        <v>632</v>
      </c>
      <c r="T47" s="1347"/>
      <c r="U47" s="1349"/>
      <c r="V47" s="1350"/>
    </row>
    <row r="48" spans="2:22" ht="18" customHeight="1" thickBot="1">
      <c r="B48" s="170">
        <v>44</v>
      </c>
      <c r="C48" s="1357" t="s">
        <v>193</v>
      </c>
      <c r="D48" s="1358"/>
      <c r="E48" s="1358"/>
      <c r="F48" s="365"/>
      <c r="G48" s="1025"/>
      <c r="H48" s="1026"/>
      <c r="I48" s="1027"/>
      <c r="R48" s="1339"/>
      <c r="S48" s="1342" t="s">
        <v>633</v>
      </c>
      <c r="T48" s="1343"/>
      <c r="U48" s="1351"/>
      <c r="V48" s="1352"/>
    </row>
    <row r="49" spans="2:23" ht="18" customHeight="1" thickBot="1">
      <c r="B49" s="170">
        <v>45</v>
      </c>
      <c r="C49" s="1357" t="s">
        <v>194</v>
      </c>
      <c r="D49" s="1358"/>
      <c r="E49" s="1358"/>
      <c r="F49" s="365"/>
      <c r="G49" s="1009"/>
      <c r="H49" s="1010"/>
      <c r="I49" s="996"/>
      <c r="N49" s="1348" t="s">
        <v>639</v>
      </c>
      <c r="O49" s="1348"/>
      <c r="P49" s="971"/>
      <c r="R49" s="1339"/>
      <c r="S49" s="1344" t="s">
        <v>63</v>
      </c>
      <c r="T49" s="1345"/>
      <c r="U49" s="1353"/>
      <c r="V49" s="1354"/>
    </row>
    <row r="50" spans="2:23" ht="18" customHeight="1">
      <c r="B50" s="926" t="s">
        <v>635</v>
      </c>
      <c r="N50" s="1348" t="s">
        <v>637</v>
      </c>
      <c r="O50" s="1348"/>
      <c r="P50" s="971"/>
      <c r="R50" s="1339"/>
      <c r="S50" s="1346" t="s">
        <v>245</v>
      </c>
      <c r="T50" s="1347"/>
      <c r="U50" s="1349"/>
      <c r="V50" s="1350"/>
    </row>
    <row r="51" spans="2:23" ht="18" customHeight="1" thickBot="1">
      <c r="B51" s="926" t="s">
        <v>636</v>
      </c>
      <c r="N51" s="1348" t="s">
        <v>638</v>
      </c>
      <c r="O51" s="1348"/>
      <c r="P51" s="971"/>
      <c r="R51" s="1340"/>
      <c r="S51" s="1342" t="s">
        <v>246</v>
      </c>
      <c r="T51" s="1343"/>
      <c r="U51" s="1351"/>
      <c r="V51" s="1352"/>
    </row>
    <row r="52" spans="2:23" ht="18" customHeight="1">
      <c r="B52" s="1333" t="s">
        <v>732</v>
      </c>
      <c r="C52" s="1333"/>
      <c r="D52" s="1333"/>
      <c r="E52" s="1333"/>
      <c r="F52" s="1333"/>
      <c r="G52" s="1333"/>
      <c r="H52" s="1333"/>
      <c r="I52" s="1333"/>
      <c r="J52" s="1333"/>
      <c r="M52" s="1334" t="s">
        <v>733</v>
      </c>
      <c r="N52" s="1334"/>
      <c r="O52" s="1334"/>
      <c r="P52" s="1334"/>
      <c r="Q52" s="1334"/>
      <c r="R52" s="1334"/>
      <c r="S52" s="1334"/>
      <c r="T52" s="1334"/>
      <c r="U52" s="1334"/>
      <c r="V52" s="1334"/>
      <c r="W52" s="1334"/>
    </row>
    <row r="53" spans="2:23" ht="6" customHeight="1"/>
  </sheetData>
  <sheetProtection password="CC51" sheet="1" objects="1" scenarios="1"/>
  <mergeCells count="67">
    <mergeCell ref="C48:E48"/>
    <mergeCell ref="C49:E49"/>
    <mergeCell ref="C38:C46"/>
    <mergeCell ref="D38:D41"/>
    <mergeCell ref="L29:M29"/>
    <mergeCell ref="C12:C36"/>
    <mergeCell ref="C47:E47"/>
    <mergeCell ref="D33:E33"/>
    <mergeCell ref="D34:E34"/>
    <mergeCell ref="D35:E35"/>
    <mergeCell ref="D31:E31"/>
    <mergeCell ref="D32:E32"/>
    <mergeCell ref="D21:E21"/>
    <mergeCell ref="D22:E22"/>
    <mergeCell ref="E39:I40"/>
    <mergeCell ref="E44:I45"/>
    <mergeCell ref="C4:E4"/>
    <mergeCell ref="D13:E13"/>
    <mergeCell ref="D14:E14"/>
    <mergeCell ref="D15:E15"/>
    <mergeCell ref="D27:E27"/>
    <mergeCell ref="D12:E12"/>
    <mergeCell ref="D16:E16"/>
    <mergeCell ref="D19:E19"/>
    <mergeCell ref="D20:E20"/>
    <mergeCell ref="D18:E18"/>
    <mergeCell ref="C5:E5"/>
    <mergeCell ref="D6:E6"/>
    <mergeCell ref="D7:E7"/>
    <mergeCell ref="D29:E29"/>
    <mergeCell ref="D25:E25"/>
    <mergeCell ref="D26:E26"/>
    <mergeCell ref="D23:E23"/>
    <mergeCell ref="D24:E24"/>
    <mergeCell ref="D28:E28"/>
    <mergeCell ref="D36:E36"/>
    <mergeCell ref="D30:E30"/>
    <mergeCell ref="C37:E37"/>
    <mergeCell ref="U51:V51"/>
    <mergeCell ref="R22:V25"/>
    <mergeCell ref="S51:T51"/>
    <mergeCell ref="R29:S29"/>
    <mergeCell ref="Q5:Q29"/>
    <mergeCell ref="K5:K29"/>
    <mergeCell ref="C6:C10"/>
    <mergeCell ref="D8:E8"/>
    <mergeCell ref="D9:E9"/>
    <mergeCell ref="D10:E10"/>
    <mergeCell ref="D42:D46"/>
    <mergeCell ref="C11:E11"/>
    <mergeCell ref="D17:E17"/>
    <mergeCell ref="B52:J52"/>
    <mergeCell ref="M52:W52"/>
    <mergeCell ref="R32:R45"/>
    <mergeCell ref="R47:R51"/>
    <mergeCell ref="L32:L47"/>
    <mergeCell ref="S48:T48"/>
    <mergeCell ref="S49:T49"/>
    <mergeCell ref="S47:T47"/>
    <mergeCell ref="S50:T50"/>
    <mergeCell ref="N49:O49"/>
    <mergeCell ref="N50:O50"/>
    <mergeCell ref="N51:O51"/>
    <mergeCell ref="U47:V47"/>
    <mergeCell ref="U48:V48"/>
    <mergeCell ref="U49:V49"/>
    <mergeCell ref="U50:V50"/>
  </mergeCells>
  <phoneticPr fontId="1"/>
  <pageMargins left="0.32" right="0.23" top="0.51" bottom="0.23622047244094491" header="0.31496062992125984" footer="0.19685039370078741"/>
  <pageSetup paperSize="9" scale="65" orientation="landscape" r:id="rId1"/>
</worksheet>
</file>

<file path=xl/worksheets/sheet12.xml><?xml version="1.0" encoding="utf-8"?>
<worksheet xmlns="http://schemas.openxmlformats.org/spreadsheetml/2006/main" xmlns:r="http://schemas.openxmlformats.org/officeDocument/2006/relationships">
  <sheetPr codeName="Sheet1">
    <tabColor theme="1"/>
  </sheetPr>
  <dimension ref="B2:I3897"/>
  <sheetViews>
    <sheetView zoomScaleNormal="100" workbookViewId="0">
      <selection activeCell="B2" sqref="B2"/>
    </sheetView>
  </sheetViews>
  <sheetFormatPr defaultRowHeight="13.5"/>
  <cols>
    <col min="1" max="1" width="1.875" style="1" customWidth="1"/>
    <col min="2" max="2" width="6.375" style="3" customWidth="1"/>
    <col min="3" max="3" width="10.625" style="1" customWidth="1"/>
    <col min="4" max="4" width="5.625" style="5" customWidth="1"/>
    <col min="5" max="5" width="19.125" style="2" customWidth="1"/>
    <col min="6" max="8" width="12.625" style="1" customWidth="1"/>
    <col min="9" max="9" width="15.625" style="1" customWidth="1"/>
    <col min="10" max="10" width="1.625" style="1" customWidth="1"/>
    <col min="11" max="16384" width="9" style="1"/>
  </cols>
  <sheetData>
    <row r="2" spans="2:9" ht="21">
      <c r="B2" s="721" t="s">
        <v>555</v>
      </c>
      <c r="E2" s="316"/>
      <c r="F2" s="316"/>
      <c r="G2" s="12"/>
      <c r="H2" s="13" t="s">
        <v>175</v>
      </c>
      <c r="I2" s="328" t="str">
        <f>IF(ISBLANK(期首設定!$D$13),"",期首設定!$D$13)</f>
        <v>サンプル</v>
      </c>
    </row>
    <row r="3" spans="2:9" ht="6" customHeight="1"/>
    <row r="4" spans="2:9" ht="17.25" customHeight="1" thickBot="1">
      <c r="B4" s="6" t="s">
        <v>0</v>
      </c>
      <c r="C4" s="7" t="s">
        <v>173</v>
      </c>
      <c r="D4" s="7" t="s">
        <v>174</v>
      </c>
      <c r="E4" s="8" t="s">
        <v>334</v>
      </c>
      <c r="F4" s="9" t="s">
        <v>1</v>
      </c>
      <c r="G4" s="7" t="s">
        <v>2</v>
      </c>
      <c r="H4" s="10" t="s">
        <v>335</v>
      </c>
      <c r="I4" s="456" t="s">
        <v>527</v>
      </c>
    </row>
    <row r="5" spans="2:9" s="820" customFormat="1" ht="15" customHeight="1" thickTop="1">
      <c r="B5" s="813"/>
      <c r="C5" s="814"/>
      <c r="D5" s="815"/>
      <c r="E5" s="816"/>
      <c r="F5" s="817"/>
      <c r="G5" s="817"/>
      <c r="H5" s="818"/>
      <c r="I5" s="819"/>
    </row>
    <row r="6" spans="2:9" s="820" customFormat="1" ht="15" customHeight="1">
      <c r="B6" s="821"/>
      <c r="C6" s="342"/>
      <c r="D6" s="822"/>
      <c r="E6" s="823"/>
      <c r="F6" s="824"/>
      <c r="G6" s="824"/>
      <c r="H6" s="825"/>
      <c r="I6" s="826"/>
    </row>
    <row r="7" spans="2:9" s="820" customFormat="1" ht="15" customHeight="1">
      <c r="B7" s="821"/>
      <c r="C7" s="342"/>
      <c r="D7" s="822"/>
      <c r="E7" s="823"/>
      <c r="F7" s="824"/>
      <c r="G7" s="824"/>
      <c r="H7" s="825"/>
      <c r="I7" s="826"/>
    </row>
    <row r="8" spans="2:9" s="820" customFormat="1" ht="15" customHeight="1">
      <c r="B8" s="821"/>
      <c r="C8" s="342"/>
      <c r="D8" s="822"/>
      <c r="E8" s="823"/>
      <c r="F8" s="824"/>
      <c r="G8" s="824"/>
      <c r="H8" s="825"/>
      <c r="I8" s="826"/>
    </row>
    <row r="9" spans="2:9" s="820" customFormat="1" ht="15" customHeight="1">
      <c r="B9" s="821"/>
      <c r="C9" s="342"/>
      <c r="D9" s="822"/>
      <c r="E9" s="823"/>
      <c r="F9" s="824"/>
      <c r="G9" s="824"/>
      <c r="H9" s="825"/>
      <c r="I9" s="826"/>
    </row>
    <row r="10" spans="2:9" s="820" customFormat="1" ht="15" customHeight="1">
      <c r="B10" s="821"/>
      <c r="C10" s="342"/>
      <c r="D10" s="822"/>
      <c r="E10" s="823"/>
      <c r="F10" s="824"/>
      <c r="G10" s="824"/>
      <c r="H10" s="825"/>
      <c r="I10" s="826"/>
    </row>
    <row r="11" spans="2:9" s="820" customFormat="1" ht="15" customHeight="1">
      <c r="B11" s="821"/>
      <c r="C11" s="342"/>
      <c r="D11" s="822"/>
      <c r="E11" s="823"/>
      <c r="F11" s="824"/>
      <c r="G11" s="824"/>
      <c r="H11" s="825"/>
      <c r="I11" s="826"/>
    </row>
    <row r="12" spans="2:9" s="820" customFormat="1" ht="15" customHeight="1">
      <c r="B12" s="821"/>
      <c r="C12" s="342"/>
      <c r="D12" s="822"/>
      <c r="E12" s="823"/>
      <c r="F12" s="824"/>
      <c r="G12" s="824"/>
      <c r="H12" s="825"/>
      <c r="I12" s="826"/>
    </row>
    <row r="13" spans="2:9" s="820" customFormat="1" ht="15" customHeight="1">
      <c r="B13" s="821"/>
      <c r="C13" s="342"/>
      <c r="D13" s="822"/>
      <c r="E13" s="823"/>
      <c r="F13" s="824"/>
      <c r="G13" s="824"/>
      <c r="H13" s="825"/>
      <c r="I13" s="826"/>
    </row>
    <row r="14" spans="2:9" s="820" customFormat="1" ht="15" customHeight="1">
      <c r="B14" s="821"/>
      <c r="C14" s="342"/>
      <c r="D14" s="822"/>
      <c r="E14" s="823"/>
      <c r="F14" s="824"/>
      <c r="G14" s="824"/>
      <c r="H14" s="825"/>
      <c r="I14" s="826"/>
    </row>
    <row r="15" spans="2:9" s="820" customFormat="1" ht="15" customHeight="1">
      <c r="B15" s="821"/>
      <c r="C15" s="342"/>
      <c r="D15" s="822"/>
      <c r="E15" s="823"/>
      <c r="F15" s="824"/>
      <c r="G15" s="824"/>
      <c r="H15" s="825"/>
      <c r="I15" s="826"/>
    </row>
    <row r="16" spans="2:9" s="820" customFormat="1" ht="15" customHeight="1">
      <c r="B16" s="821"/>
      <c r="C16" s="342"/>
      <c r="D16" s="822"/>
      <c r="E16" s="823"/>
      <c r="F16" s="824"/>
      <c r="G16" s="824"/>
      <c r="H16" s="825"/>
      <c r="I16" s="826"/>
    </row>
    <row r="17" spans="2:9" s="820" customFormat="1" ht="15" customHeight="1">
      <c r="B17" s="821"/>
      <c r="C17" s="342"/>
      <c r="D17" s="822"/>
      <c r="E17" s="823"/>
      <c r="F17" s="824"/>
      <c r="G17" s="824"/>
      <c r="H17" s="825"/>
      <c r="I17" s="826"/>
    </row>
    <row r="18" spans="2:9" s="820" customFormat="1" ht="15" customHeight="1">
      <c r="B18" s="821"/>
      <c r="C18" s="342"/>
      <c r="D18" s="822"/>
      <c r="E18" s="823"/>
      <c r="F18" s="824"/>
      <c r="G18" s="824"/>
      <c r="H18" s="825"/>
      <c r="I18" s="826"/>
    </row>
    <row r="19" spans="2:9" s="820" customFormat="1" ht="15" customHeight="1">
      <c r="B19" s="821"/>
      <c r="C19" s="342"/>
      <c r="D19" s="822"/>
      <c r="E19" s="823"/>
      <c r="F19" s="824"/>
      <c r="G19" s="824"/>
      <c r="H19" s="825"/>
      <c r="I19" s="826"/>
    </row>
    <row r="20" spans="2:9" s="820" customFormat="1" ht="15" customHeight="1">
      <c r="B20" s="821"/>
      <c r="C20" s="342"/>
      <c r="D20" s="822"/>
      <c r="E20" s="823"/>
      <c r="F20" s="824"/>
      <c r="G20" s="824"/>
      <c r="H20" s="825"/>
      <c r="I20" s="826"/>
    </row>
    <row r="21" spans="2:9" s="820" customFormat="1" ht="15" customHeight="1">
      <c r="B21" s="821"/>
      <c r="C21" s="342"/>
      <c r="D21" s="822"/>
      <c r="E21" s="823"/>
      <c r="F21" s="824"/>
      <c r="G21" s="824"/>
      <c r="H21" s="825"/>
      <c r="I21" s="826"/>
    </row>
    <row r="22" spans="2:9" s="820" customFormat="1" ht="15" customHeight="1">
      <c r="B22" s="821"/>
      <c r="C22" s="342"/>
      <c r="D22" s="822"/>
      <c r="E22" s="827"/>
      <c r="F22" s="824"/>
      <c r="G22" s="824"/>
      <c r="H22" s="825"/>
      <c r="I22" s="826"/>
    </row>
    <row r="23" spans="2:9" s="820" customFormat="1" ht="15" customHeight="1">
      <c r="B23" s="821"/>
      <c r="C23" s="342"/>
      <c r="D23" s="822"/>
      <c r="E23" s="827"/>
      <c r="F23" s="824"/>
      <c r="G23" s="824"/>
      <c r="H23" s="825"/>
      <c r="I23" s="826"/>
    </row>
    <row r="24" spans="2:9" s="820" customFormat="1" ht="15" customHeight="1">
      <c r="B24" s="821"/>
      <c r="C24" s="342"/>
      <c r="D24" s="822"/>
      <c r="E24" s="827"/>
      <c r="F24" s="824"/>
      <c r="G24" s="824"/>
      <c r="H24" s="825"/>
      <c r="I24" s="826"/>
    </row>
    <row r="25" spans="2:9" s="820" customFormat="1" ht="15" customHeight="1">
      <c r="B25" s="821"/>
      <c r="C25" s="342"/>
      <c r="D25" s="822"/>
      <c r="E25" s="827"/>
      <c r="F25" s="824"/>
      <c r="G25" s="824"/>
      <c r="H25" s="825"/>
      <c r="I25" s="826"/>
    </row>
    <row r="26" spans="2:9" s="820" customFormat="1" ht="15" customHeight="1">
      <c r="B26" s="821"/>
      <c r="C26" s="342"/>
      <c r="D26" s="822"/>
      <c r="E26" s="827"/>
      <c r="F26" s="824"/>
      <c r="G26" s="824"/>
      <c r="H26" s="825"/>
      <c r="I26" s="826"/>
    </row>
    <row r="27" spans="2:9" s="820" customFormat="1" ht="15" customHeight="1">
      <c r="B27" s="821"/>
      <c r="C27" s="342"/>
      <c r="D27" s="822"/>
      <c r="E27" s="827"/>
      <c r="F27" s="824"/>
      <c r="G27" s="824"/>
      <c r="H27" s="825"/>
      <c r="I27" s="826"/>
    </row>
    <row r="28" spans="2:9" s="820" customFormat="1" ht="15" customHeight="1">
      <c r="B28" s="821"/>
      <c r="C28" s="342"/>
      <c r="D28" s="822"/>
      <c r="E28" s="827"/>
      <c r="F28" s="824"/>
      <c r="G28" s="824"/>
      <c r="H28" s="825"/>
      <c r="I28" s="826"/>
    </row>
    <row r="29" spans="2:9" s="820" customFormat="1" ht="15" customHeight="1">
      <c r="B29" s="821"/>
      <c r="C29" s="342"/>
      <c r="D29" s="822"/>
      <c r="E29" s="823"/>
      <c r="F29" s="824"/>
      <c r="G29" s="824"/>
      <c r="H29" s="825"/>
      <c r="I29" s="826"/>
    </row>
    <row r="30" spans="2:9" s="820" customFormat="1" ht="15" customHeight="1">
      <c r="B30" s="821"/>
      <c r="C30" s="342"/>
      <c r="D30" s="822"/>
      <c r="E30" s="823"/>
      <c r="F30" s="824"/>
      <c r="G30" s="824"/>
      <c r="H30" s="825"/>
      <c r="I30" s="826"/>
    </row>
    <row r="31" spans="2:9" s="820" customFormat="1" ht="15" customHeight="1">
      <c r="B31" s="821"/>
      <c r="C31" s="342"/>
      <c r="D31" s="822"/>
      <c r="E31" s="823"/>
      <c r="F31" s="824"/>
      <c r="G31" s="824"/>
      <c r="H31" s="825"/>
      <c r="I31" s="826"/>
    </row>
    <row r="32" spans="2:9" s="820" customFormat="1" ht="15" customHeight="1">
      <c r="B32" s="821"/>
      <c r="C32" s="342"/>
      <c r="D32" s="822"/>
      <c r="E32" s="823"/>
      <c r="F32" s="824"/>
      <c r="G32" s="824"/>
      <c r="H32" s="825"/>
      <c r="I32" s="826"/>
    </row>
    <row r="33" spans="2:9" s="820" customFormat="1" ht="15" customHeight="1">
      <c r="B33" s="821"/>
      <c r="C33" s="342"/>
      <c r="D33" s="822"/>
      <c r="E33" s="823"/>
      <c r="F33" s="824"/>
      <c r="G33" s="824"/>
      <c r="H33" s="825"/>
      <c r="I33" s="826"/>
    </row>
    <row r="34" spans="2:9" s="820" customFormat="1" ht="15" customHeight="1">
      <c r="B34" s="821"/>
      <c r="C34" s="342"/>
      <c r="D34" s="822"/>
      <c r="E34" s="823"/>
      <c r="F34" s="824"/>
      <c r="G34" s="824"/>
      <c r="H34" s="825"/>
      <c r="I34" s="826"/>
    </row>
    <row r="35" spans="2:9" s="820" customFormat="1" ht="15" customHeight="1">
      <c r="B35" s="821"/>
      <c r="C35" s="342"/>
      <c r="D35" s="822"/>
      <c r="E35" s="823"/>
      <c r="F35" s="824"/>
      <c r="G35" s="828"/>
      <c r="H35" s="825"/>
      <c r="I35" s="826"/>
    </row>
    <row r="36" spans="2:9" s="820" customFormat="1" ht="15" customHeight="1">
      <c r="B36" s="821"/>
      <c r="C36" s="342"/>
      <c r="D36" s="822"/>
      <c r="E36" s="823"/>
      <c r="F36" s="824"/>
      <c r="G36" s="828"/>
      <c r="H36" s="825"/>
      <c r="I36" s="826"/>
    </row>
    <row r="37" spans="2:9" s="820" customFormat="1" ht="15" customHeight="1">
      <c r="B37" s="821"/>
      <c r="C37" s="342"/>
      <c r="D37" s="822"/>
      <c r="E37" s="823"/>
      <c r="F37" s="824"/>
      <c r="G37" s="828"/>
      <c r="H37" s="825"/>
      <c r="I37" s="826"/>
    </row>
    <row r="38" spans="2:9" s="820" customFormat="1" ht="15" customHeight="1">
      <c r="B38" s="821"/>
      <c r="C38" s="342"/>
      <c r="D38" s="822"/>
      <c r="E38" s="823"/>
      <c r="F38" s="824"/>
      <c r="G38" s="824"/>
      <c r="H38" s="825"/>
      <c r="I38" s="826"/>
    </row>
    <row r="39" spans="2:9" s="820" customFormat="1" ht="15" customHeight="1">
      <c r="B39" s="821"/>
      <c r="C39" s="342"/>
      <c r="D39" s="822"/>
      <c r="E39" s="823"/>
      <c r="F39" s="824"/>
      <c r="G39" s="824"/>
      <c r="H39" s="825"/>
      <c r="I39" s="826"/>
    </row>
    <row r="40" spans="2:9" s="820" customFormat="1" ht="15" customHeight="1">
      <c r="B40" s="821"/>
      <c r="C40" s="342"/>
      <c r="D40" s="822"/>
      <c r="E40" s="823"/>
      <c r="F40" s="824"/>
      <c r="G40" s="824"/>
      <c r="H40" s="825"/>
      <c r="I40" s="826"/>
    </row>
    <row r="41" spans="2:9" s="820" customFormat="1" ht="15" customHeight="1">
      <c r="B41" s="821"/>
      <c r="C41" s="342"/>
      <c r="D41" s="822"/>
      <c r="E41" s="823"/>
      <c r="F41" s="824"/>
      <c r="G41" s="824"/>
      <c r="H41" s="825"/>
      <c r="I41" s="826"/>
    </row>
    <row r="42" spans="2:9" s="820" customFormat="1" ht="15" customHeight="1">
      <c r="B42" s="821"/>
      <c r="C42" s="342"/>
      <c r="D42" s="822"/>
      <c r="E42" s="823"/>
      <c r="F42" s="824"/>
      <c r="G42" s="824"/>
      <c r="H42" s="825"/>
      <c r="I42" s="826"/>
    </row>
    <row r="43" spans="2:9" s="820" customFormat="1" ht="15" customHeight="1">
      <c r="B43" s="821"/>
      <c r="C43" s="342"/>
      <c r="D43" s="822"/>
      <c r="E43" s="823"/>
      <c r="F43" s="824"/>
      <c r="G43" s="824"/>
      <c r="H43" s="825"/>
      <c r="I43" s="826"/>
    </row>
    <row r="44" spans="2:9" s="820" customFormat="1" ht="15" customHeight="1">
      <c r="B44" s="821"/>
      <c r="C44" s="342"/>
      <c r="D44" s="822"/>
      <c r="E44" s="823"/>
      <c r="F44" s="824"/>
      <c r="G44" s="824"/>
      <c r="H44" s="825"/>
      <c r="I44" s="826"/>
    </row>
    <row r="45" spans="2:9" s="820" customFormat="1" ht="15" customHeight="1">
      <c r="B45" s="821"/>
      <c r="C45" s="342"/>
      <c r="D45" s="822"/>
      <c r="E45" s="823"/>
      <c r="F45" s="824"/>
      <c r="G45" s="824"/>
      <c r="H45" s="825"/>
      <c r="I45" s="826"/>
    </row>
    <row r="46" spans="2:9" s="820" customFormat="1" ht="15" customHeight="1">
      <c r="B46" s="821"/>
      <c r="C46" s="342"/>
      <c r="D46" s="822"/>
      <c r="E46" s="823"/>
      <c r="F46" s="824"/>
      <c r="G46" s="824"/>
      <c r="H46" s="825"/>
      <c r="I46" s="826"/>
    </row>
    <row r="47" spans="2:9" s="820" customFormat="1" ht="15" customHeight="1">
      <c r="B47" s="821"/>
      <c r="C47" s="342"/>
      <c r="D47" s="822"/>
      <c r="E47" s="823"/>
      <c r="F47" s="824"/>
      <c r="G47" s="824"/>
      <c r="H47" s="825"/>
      <c r="I47" s="826"/>
    </row>
    <row r="48" spans="2:9" s="820" customFormat="1" ht="15" customHeight="1">
      <c r="B48" s="821"/>
      <c r="C48" s="342"/>
      <c r="D48" s="822"/>
      <c r="E48" s="823"/>
      <c r="F48" s="824"/>
      <c r="G48" s="824"/>
      <c r="H48" s="825"/>
      <c r="I48" s="826"/>
    </row>
    <row r="49" spans="2:9" s="820" customFormat="1" ht="15" customHeight="1">
      <c r="B49" s="821"/>
      <c r="C49" s="342"/>
      <c r="D49" s="822"/>
      <c r="E49" s="823"/>
      <c r="F49" s="824"/>
      <c r="G49" s="824"/>
      <c r="H49" s="825"/>
      <c r="I49" s="826"/>
    </row>
    <row r="50" spans="2:9" s="820" customFormat="1" ht="15" customHeight="1">
      <c r="B50" s="821"/>
      <c r="C50" s="342"/>
      <c r="D50" s="822"/>
      <c r="E50" s="823"/>
      <c r="F50" s="824"/>
      <c r="G50" s="824"/>
      <c r="H50" s="825"/>
      <c r="I50" s="826"/>
    </row>
    <row r="51" spans="2:9" s="820" customFormat="1" ht="15" customHeight="1">
      <c r="B51" s="821"/>
      <c r="C51" s="342"/>
      <c r="D51" s="822"/>
      <c r="E51" s="823"/>
      <c r="F51" s="824"/>
      <c r="G51" s="824"/>
      <c r="H51" s="825"/>
      <c r="I51" s="826"/>
    </row>
    <row r="52" spans="2:9" s="820" customFormat="1" ht="15" customHeight="1">
      <c r="B52" s="821"/>
      <c r="C52" s="342"/>
      <c r="D52" s="822"/>
      <c r="E52" s="823"/>
      <c r="F52" s="824"/>
      <c r="G52" s="824"/>
      <c r="H52" s="825"/>
      <c r="I52" s="826"/>
    </row>
    <row r="53" spans="2:9" s="820" customFormat="1" ht="15" customHeight="1">
      <c r="B53" s="821"/>
      <c r="C53" s="342"/>
      <c r="D53" s="822"/>
      <c r="E53" s="823"/>
      <c r="F53" s="824"/>
      <c r="G53" s="824"/>
      <c r="H53" s="825"/>
      <c r="I53" s="826"/>
    </row>
    <row r="54" spans="2:9" s="820" customFormat="1" ht="15" customHeight="1">
      <c r="B54" s="821"/>
      <c r="C54" s="342"/>
      <c r="D54" s="822"/>
      <c r="E54" s="823"/>
      <c r="F54" s="824"/>
      <c r="G54" s="824"/>
      <c r="H54" s="825"/>
      <c r="I54" s="826"/>
    </row>
    <row r="55" spans="2:9" s="820" customFormat="1" ht="15" customHeight="1">
      <c r="B55" s="821"/>
      <c r="C55" s="342"/>
      <c r="D55" s="822"/>
      <c r="E55" s="823"/>
      <c r="F55" s="824"/>
      <c r="G55" s="824"/>
      <c r="H55" s="825"/>
      <c r="I55" s="826"/>
    </row>
    <row r="56" spans="2:9" s="820" customFormat="1" ht="15" customHeight="1">
      <c r="B56" s="821"/>
      <c r="C56" s="342"/>
      <c r="D56" s="822"/>
      <c r="E56" s="823"/>
      <c r="F56" s="824"/>
      <c r="G56" s="824"/>
      <c r="H56" s="825"/>
      <c r="I56" s="826"/>
    </row>
    <row r="57" spans="2:9" s="820" customFormat="1" ht="15" customHeight="1">
      <c r="B57" s="821"/>
      <c r="C57" s="342"/>
      <c r="D57" s="822"/>
      <c r="E57" s="823"/>
      <c r="F57" s="824"/>
      <c r="G57" s="824"/>
      <c r="H57" s="825"/>
      <c r="I57" s="826"/>
    </row>
    <row r="58" spans="2:9" s="820" customFormat="1" ht="15" customHeight="1">
      <c r="B58" s="821"/>
      <c r="C58" s="342"/>
      <c r="D58" s="822"/>
      <c r="E58" s="823"/>
      <c r="F58" s="824"/>
      <c r="G58" s="824"/>
      <c r="H58" s="825"/>
      <c r="I58" s="826"/>
    </row>
    <row r="59" spans="2:9" s="820" customFormat="1" ht="15" customHeight="1">
      <c r="B59" s="821"/>
      <c r="C59" s="342"/>
      <c r="D59" s="822"/>
      <c r="E59" s="823"/>
      <c r="F59" s="824"/>
      <c r="G59" s="824"/>
      <c r="H59" s="825"/>
      <c r="I59" s="826"/>
    </row>
    <row r="60" spans="2:9" s="820" customFormat="1" ht="15" customHeight="1">
      <c r="B60" s="821"/>
      <c r="C60" s="342"/>
      <c r="D60" s="822"/>
      <c r="E60" s="823"/>
      <c r="F60" s="824"/>
      <c r="G60" s="824"/>
      <c r="H60" s="825"/>
      <c r="I60" s="826"/>
    </row>
    <row r="61" spans="2:9" s="820" customFormat="1" ht="15" customHeight="1">
      <c r="B61" s="821"/>
      <c r="C61" s="342"/>
      <c r="D61" s="822"/>
      <c r="E61" s="823"/>
      <c r="F61" s="824"/>
      <c r="G61" s="824"/>
      <c r="H61" s="825"/>
      <c r="I61" s="826"/>
    </row>
    <row r="62" spans="2:9" s="820" customFormat="1" ht="15" customHeight="1">
      <c r="B62" s="821"/>
      <c r="C62" s="342"/>
      <c r="D62" s="822"/>
      <c r="E62" s="823"/>
      <c r="F62" s="824"/>
      <c r="G62" s="824"/>
      <c r="H62" s="825"/>
      <c r="I62" s="826"/>
    </row>
    <row r="63" spans="2:9" s="820" customFormat="1" ht="15" customHeight="1">
      <c r="B63" s="821"/>
      <c r="C63" s="342"/>
      <c r="D63" s="822"/>
      <c r="E63" s="823"/>
      <c r="F63" s="824"/>
      <c r="G63" s="824"/>
      <c r="H63" s="825"/>
      <c r="I63" s="826"/>
    </row>
    <row r="64" spans="2:9" s="820" customFormat="1" ht="15" customHeight="1">
      <c r="B64" s="821"/>
      <c r="C64" s="342"/>
      <c r="D64" s="822"/>
      <c r="E64" s="823"/>
      <c r="F64" s="824"/>
      <c r="G64" s="824"/>
      <c r="H64" s="825"/>
      <c r="I64" s="826"/>
    </row>
    <row r="65" spans="2:9" s="820" customFormat="1" ht="15" customHeight="1">
      <c r="B65" s="821"/>
      <c r="C65" s="342"/>
      <c r="D65" s="822"/>
      <c r="E65" s="823"/>
      <c r="F65" s="824"/>
      <c r="G65" s="824"/>
      <c r="H65" s="825"/>
      <c r="I65" s="826"/>
    </row>
    <row r="66" spans="2:9" s="820" customFormat="1" ht="15" customHeight="1">
      <c r="B66" s="821"/>
      <c r="C66" s="342"/>
      <c r="D66" s="822"/>
      <c r="E66" s="823"/>
      <c r="F66" s="824"/>
      <c r="G66" s="824"/>
      <c r="H66" s="825"/>
      <c r="I66" s="826"/>
    </row>
    <row r="67" spans="2:9" s="820" customFormat="1" ht="15" customHeight="1">
      <c r="B67" s="821"/>
      <c r="C67" s="342"/>
      <c r="D67" s="822"/>
      <c r="E67" s="823"/>
      <c r="F67" s="824"/>
      <c r="G67" s="824"/>
      <c r="H67" s="825"/>
      <c r="I67" s="826"/>
    </row>
    <row r="68" spans="2:9" s="820" customFormat="1" ht="15" customHeight="1">
      <c r="B68" s="821"/>
      <c r="C68" s="342"/>
      <c r="D68" s="822"/>
      <c r="E68" s="823"/>
      <c r="F68" s="824"/>
      <c r="G68" s="824"/>
      <c r="H68" s="825"/>
      <c r="I68" s="826"/>
    </row>
    <row r="69" spans="2:9" s="820" customFormat="1" ht="15" customHeight="1">
      <c r="B69" s="821"/>
      <c r="C69" s="342"/>
      <c r="D69" s="822"/>
      <c r="E69" s="823"/>
      <c r="F69" s="824"/>
      <c r="G69" s="824"/>
      <c r="H69" s="825"/>
      <c r="I69" s="826"/>
    </row>
    <row r="70" spans="2:9" s="820" customFormat="1" ht="15" customHeight="1">
      <c r="B70" s="821"/>
      <c r="C70" s="342"/>
      <c r="D70" s="822"/>
      <c r="E70" s="823"/>
      <c r="F70" s="824"/>
      <c r="G70" s="824"/>
      <c r="H70" s="825"/>
      <c r="I70" s="826"/>
    </row>
    <row r="71" spans="2:9" s="820" customFormat="1" ht="15" customHeight="1">
      <c r="B71" s="821"/>
      <c r="C71" s="342"/>
      <c r="D71" s="822"/>
      <c r="E71" s="823"/>
      <c r="F71" s="824"/>
      <c r="G71" s="824"/>
      <c r="H71" s="825"/>
      <c r="I71" s="826"/>
    </row>
    <row r="72" spans="2:9" s="820" customFormat="1" ht="15" customHeight="1">
      <c r="B72" s="821"/>
      <c r="C72" s="342"/>
      <c r="D72" s="822"/>
      <c r="E72" s="823"/>
      <c r="F72" s="824"/>
      <c r="G72" s="824"/>
      <c r="H72" s="825"/>
      <c r="I72" s="826"/>
    </row>
    <row r="73" spans="2:9" s="820" customFormat="1" ht="15" customHeight="1">
      <c r="B73" s="821"/>
      <c r="C73" s="342"/>
      <c r="D73" s="822"/>
      <c r="E73" s="823"/>
      <c r="F73" s="824"/>
      <c r="G73" s="824"/>
      <c r="H73" s="825"/>
      <c r="I73" s="826"/>
    </row>
    <row r="74" spans="2:9" s="820" customFormat="1" ht="15" customHeight="1">
      <c r="B74" s="821"/>
      <c r="C74" s="342"/>
      <c r="D74" s="822"/>
      <c r="E74" s="827"/>
      <c r="F74" s="824"/>
      <c r="G74" s="824"/>
      <c r="H74" s="825"/>
      <c r="I74" s="826"/>
    </row>
    <row r="75" spans="2:9" s="820" customFormat="1" ht="15" customHeight="1">
      <c r="B75" s="821"/>
      <c r="C75" s="342"/>
      <c r="D75" s="822"/>
      <c r="E75" s="827"/>
      <c r="F75" s="824"/>
      <c r="G75" s="824"/>
      <c r="H75" s="825"/>
      <c r="I75" s="826"/>
    </row>
    <row r="76" spans="2:9" s="820" customFormat="1" ht="15" customHeight="1">
      <c r="B76" s="821"/>
      <c r="C76" s="342"/>
      <c r="D76" s="822"/>
      <c r="E76" s="827"/>
      <c r="F76" s="824"/>
      <c r="G76" s="824"/>
      <c r="H76" s="825"/>
      <c r="I76" s="826"/>
    </row>
    <row r="77" spans="2:9" s="820" customFormat="1" ht="15" customHeight="1">
      <c r="B77" s="821"/>
      <c r="C77" s="342"/>
      <c r="D77" s="822"/>
      <c r="E77" s="827"/>
      <c r="F77" s="824"/>
      <c r="G77" s="824"/>
      <c r="H77" s="825"/>
      <c r="I77" s="826"/>
    </row>
    <row r="78" spans="2:9" s="820" customFormat="1" ht="15" customHeight="1">
      <c r="B78" s="821"/>
      <c r="C78" s="342"/>
      <c r="D78" s="822"/>
      <c r="E78" s="827"/>
      <c r="F78" s="824"/>
      <c r="G78" s="824"/>
      <c r="H78" s="825"/>
      <c r="I78" s="826"/>
    </row>
    <row r="79" spans="2:9" s="820" customFormat="1" ht="15" customHeight="1">
      <c r="B79" s="821"/>
      <c r="C79" s="342"/>
      <c r="D79" s="822"/>
      <c r="E79" s="823"/>
      <c r="F79" s="824"/>
      <c r="G79" s="824"/>
      <c r="H79" s="825"/>
      <c r="I79" s="826"/>
    </row>
    <row r="80" spans="2:9" s="820" customFormat="1" ht="15" customHeight="1">
      <c r="B80" s="821"/>
      <c r="C80" s="342"/>
      <c r="D80" s="822"/>
      <c r="E80" s="823"/>
      <c r="F80" s="824"/>
      <c r="G80" s="824"/>
      <c r="H80" s="825"/>
      <c r="I80" s="826"/>
    </row>
    <row r="81" spans="2:9" s="820" customFormat="1" ht="15" customHeight="1">
      <c r="B81" s="821"/>
      <c r="C81" s="342"/>
      <c r="D81" s="822"/>
      <c r="E81" s="823"/>
      <c r="F81" s="824"/>
      <c r="G81" s="824"/>
      <c r="H81" s="825"/>
      <c r="I81" s="826"/>
    </row>
    <row r="82" spans="2:9" s="820" customFormat="1" ht="15" customHeight="1">
      <c r="B82" s="821"/>
      <c r="C82" s="342"/>
      <c r="D82" s="822"/>
      <c r="E82" s="823"/>
      <c r="F82" s="824"/>
      <c r="G82" s="824"/>
      <c r="H82" s="825"/>
      <c r="I82" s="826"/>
    </row>
    <row r="83" spans="2:9" s="820" customFormat="1" ht="15" customHeight="1">
      <c r="B83" s="821"/>
      <c r="C83" s="342"/>
      <c r="D83" s="822"/>
      <c r="E83" s="823"/>
      <c r="F83" s="824"/>
      <c r="G83" s="824"/>
      <c r="H83" s="825"/>
      <c r="I83" s="826"/>
    </row>
    <row r="84" spans="2:9" s="820" customFormat="1" ht="15" customHeight="1">
      <c r="B84" s="821"/>
      <c r="C84" s="342"/>
      <c r="D84" s="822"/>
      <c r="E84" s="823"/>
      <c r="F84" s="824"/>
      <c r="G84" s="824"/>
      <c r="H84" s="825"/>
      <c r="I84" s="826"/>
    </row>
    <row r="85" spans="2:9" s="820" customFormat="1" ht="15" customHeight="1">
      <c r="B85" s="821"/>
      <c r="C85" s="342"/>
      <c r="D85" s="822"/>
      <c r="E85" s="823"/>
      <c r="F85" s="824"/>
      <c r="G85" s="824"/>
      <c r="H85" s="825"/>
      <c r="I85" s="826"/>
    </row>
    <row r="86" spans="2:9" s="820" customFormat="1" ht="15" customHeight="1">
      <c r="B86" s="821"/>
      <c r="C86" s="342"/>
      <c r="D86" s="822"/>
      <c r="E86" s="823"/>
      <c r="F86" s="824"/>
      <c r="G86" s="824"/>
      <c r="H86" s="825"/>
      <c r="I86" s="826"/>
    </row>
    <row r="87" spans="2:9" s="820" customFormat="1" ht="15" customHeight="1">
      <c r="B87" s="821"/>
      <c r="C87" s="342"/>
      <c r="D87" s="822"/>
      <c r="E87" s="823"/>
      <c r="F87" s="824"/>
      <c r="G87" s="824"/>
      <c r="H87" s="825"/>
      <c r="I87" s="826"/>
    </row>
    <row r="88" spans="2:9" s="820" customFormat="1" ht="15" customHeight="1">
      <c r="B88" s="821"/>
      <c r="C88" s="342"/>
      <c r="D88" s="822"/>
      <c r="E88" s="823"/>
      <c r="F88" s="824"/>
      <c r="G88" s="824"/>
      <c r="H88" s="825"/>
      <c r="I88" s="826"/>
    </row>
    <row r="89" spans="2:9" s="820" customFormat="1" ht="15" customHeight="1">
      <c r="B89" s="821"/>
      <c r="C89" s="342"/>
      <c r="D89" s="822"/>
      <c r="E89" s="823"/>
      <c r="F89" s="824"/>
      <c r="G89" s="824"/>
      <c r="H89" s="825"/>
      <c r="I89" s="826"/>
    </row>
    <row r="90" spans="2:9" s="820" customFormat="1" ht="15" customHeight="1">
      <c r="B90" s="821"/>
      <c r="C90" s="342"/>
      <c r="D90" s="822"/>
      <c r="E90" s="823"/>
      <c r="F90" s="824"/>
      <c r="G90" s="824"/>
      <c r="H90" s="825"/>
      <c r="I90" s="826"/>
    </row>
    <row r="91" spans="2:9" s="820" customFormat="1" ht="15" customHeight="1">
      <c r="B91" s="821"/>
      <c r="C91" s="342"/>
      <c r="D91" s="822"/>
      <c r="E91" s="823"/>
      <c r="F91" s="824"/>
      <c r="G91" s="824"/>
      <c r="H91" s="825"/>
      <c r="I91" s="826"/>
    </row>
    <row r="92" spans="2:9" s="820" customFormat="1" ht="15" customHeight="1">
      <c r="B92" s="821"/>
      <c r="C92" s="342"/>
      <c r="D92" s="822"/>
      <c r="E92" s="823"/>
      <c r="F92" s="824"/>
      <c r="G92" s="824"/>
      <c r="H92" s="825"/>
      <c r="I92" s="826"/>
    </row>
    <row r="93" spans="2:9" s="820" customFormat="1" ht="15" customHeight="1">
      <c r="B93" s="821"/>
      <c r="C93" s="342"/>
      <c r="D93" s="822"/>
      <c r="E93" s="823"/>
      <c r="F93" s="824"/>
      <c r="G93" s="824"/>
      <c r="H93" s="825"/>
      <c r="I93" s="826"/>
    </row>
    <row r="94" spans="2:9" s="820" customFormat="1" ht="15" customHeight="1">
      <c r="B94" s="821"/>
      <c r="C94" s="342"/>
      <c r="D94" s="822"/>
      <c r="E94" s="823"/>
      <c r="F94" s="824"/>
      <c r="G94" s="824"/>
      <c r="H94" s="825"/>
      <c r="I94" s="826"/>
    </row>
    <row r="95" spans="2:9" s="820" customFormat="1" ht="15" customHeight="1">
      <c r="B95" s="821"/>
      <c r="C95" s="342"/>
      <c r="D95" s="822"/>
      <c r="E95" s="823"/>
      <c r="F95" s="824"/>
      <c r="G95" s="824"/>
      <c r="H95" s="825"/>
      <c r="I95" s="826"/>
    </row>
    <row r="96" spans="2:9" s="820" customFormat="1" ht="15" customHeight="1">
      <c r="B96" s="821"/>
      <c r="C96" s="342"/>
      <c r="D96" s="822"/>
      <c r="E96" s="823"/>
      <c r="F96" s="824"/>
      <c r="G96" s="824"/>
      <c r="H96" s="825"/>
      <c r="I96" s="826"/>
    </row>
    <row r="97" spans="2:9" s="820" customFormat="1" ht="15" customHeight="1">
      <c r="B97" s="821"/>
      <c r="C97" s="342"/>
      <c r="D97" s="822"/>
      <c r="E97" s="823"/>
      <c r="F97" s="824"/>
      <c r="G97" s="824"/>
      <c r="H97" s="825"/>
      <c r="I97" s="826"/>
    </row>
    <row r="98" spans="2:9" s="820" customFormat="1" ht="15" customHeight="1">
      <c r="B98" s="821"/>
      <c r="C98" s="342"/>
      <c r="D98" s="822"/>
      <c r="E98" s="823"/>
      <c r="F98" s="824"/>
      <c r="G98" s="824"/>
      <c r="H98" s="825"/>
      <c r="I98" s="826"/>
    </row>
    <row r="99" spans="2:9" s="820" customFormat="1" ht="15" customHeight="1">
      <c r="B99" s="821"/>
      <c r="C99" s="342"/>
      <c r="D99" s="822"/>
      <c r="E99" s="823"/>
      <c r="F99" s="824"/>
      <c r="G99" s="824"/>
      <c r="H99" s="825"/>
      <c r="I99" s="826"/>
    </row>
    <row r="100" spans="2:9" s="820" customFormat="1" ht="15" customHeight="1">
      <c r="B100" s="821"/>
      <c r="C100" s="342"/>
      <c r="D100" s="822"/>
      <c r="E100" s="823"/>
      <c r="F100" s="824"/>
      <c r="G100" s="824"/>
      <c r="H100" s="825"/>
      <c r="I100" s="826"/>
    </row>
    <row r="101" spans="2:9" s="820" customFormat="1" ht="15" customHeight="1">
      <c r="B101" s="821"/>
      <c r="C101" s="342"/>
      <c r="D101" s="822"/>
      <c r="E101" s="823"/>
      <c r="F101" s="824"/>
      <c r="G101" s="824"/>
      <c r="H101" s="825"/>
      <c r="I101" s="826"/>
    </row>
    <row r="102" spans="2:9" s="820" customFormat="1" ht="15" customHeight="1">
      <c r="B102" s="821"/>
      <c r="C102" s="342"/>
      <c r="D102" s="822"/>
      <c r="E102" s="823"/>
      <c r="F102" s="824"/>
      <c r="G102" s="824"/>
      <c r="H102" s="825"/>
      <c r="I102" s="826"/>
    </row>
    <row r="103" spans="2:9" s="820" customFormat="1" ht="15" customHeight="1">
      <c r="B103" s="821"/>
      <c r="C103" s="342"/>
      <c r="D103" s="822"/>
      <c r="E103" s="823"/>
      <c r="F103" s="824"/>
      <c r="G103" s="824"/>
      <c r="H103" s="825"/>
      <c r="I103" s="826"/>
    </row>
    <row r="104" spans="2:9" s="820" customFormat="1" ht="15" customHeight="1">
      <c r="B104" s="821"/>
      <c r="C104" s="342"/>
      <c r="D104" s="822"/>
      <c r="E104" s="823"/>
      <c r="F104" s="824"/>
      <c r="G104" s="824"/>
      <c r="H104" s="825"/>
      <c r="I104" s="826"/>
    </row>
    <row r="105" spans="2:9" s="820" customFormat="1" ht="15" customHeight="1">
      <c r="B105" s="821"/>
      <c r="C105" s="342"/>
      <c r="D105" s="822"/>
      <c r="E105" s="823"/>
      <c r="F105" s="824"/>
      <c r="G105" s="824"/>
      <c r="H105" s="825"/>
      <c r="I105" s="826"/>
    </row>
    <row r="106" spans="2:9" s="820" customFormat="1" ht="15" customHeight="1">
      <c r="B106" s="821"/>
      <c r="C106" s="342"/>
      <c r="D106" s="822"/>
      <c r="E106" s="823"/>
      <c r="F106" s="824"/>
      <c r="G106" s="824"/>
      <c r="H106" s="825"/>
      <c r="I106" s="826"/>
    </row>
    <row r="107" spans="2:9" s="820" customFormat="1" ht="15" customHeight="1">
      <c r="B107" s="821"/>
      <c r="C107" s="342"/>
      <c r="D107" s="822"/>
      <c r="E107" s="823"/>
      <c r="F107" s="824"/>
      <c r="G107" s="824"/>
      <c r="H107" s="825"/>
      <c r="I107" s="826"/>
    </row>
    <row r="108" spans="2:9" s="820" customFormat="1" ht="15" customHeight="1">
      <c r="B108" s="821"/>
      <c r="C108" s="342"/>
      <c r="D108" s="822"/>
      <c r="E108" s="823"/>
      <c r="F108" s="824"/>
      <c r="G108" s="824"/>
      <c r="H108" s="825"/>
      <c r="I108" s="826"/>
    </row>
    <row r="109" spans="2:9" s="820" customFormat="1" ht="15" customHeight="1">
      <c r="B109" s="821"/>
      <c r="C109" s="342"/>
      <c r="D109" s="822"/>
      <c r="E109" s="823"/>
      <c r="F109" s="824"/>
      <c r="G109" s="824"/>
      <c r="H109" s="825"/>
      <c r="I109" s="826"/>
    </row>
    <row r="110" spans="2:9" s="820" customFormat="1" ht="15" customHeight="1">
      <c r="B110" s="821"/>
      <c r="C110" s="342"/>
      <c r="D110" s="822"/>
      <c r="E110" s="823"/>
      <c r="F110" s="824"/>
      <c r="G110" s="824"/>
      <c r="H110" s="825"/>
      <c r="I110" s="826"/>
    </row>
    <row r="111" spans="2:9" s="820" customFormat="1" ht="15" customHeight="1">
      <c r="B111" s="821"/>
      <c r="C111" s="342"/>
      <c r="D111" s="822"/>
      <c r="E111" s="823"/>
      <c r="F111" s="824"/>
      <c r="G111" s="824"/>
      <c r="H111" s="825"/>
      <c r="I111" s="826"/>
    </row>
    <row r="112" spans="2:9" s="820" customFormat="1" ht="15" customHeight="1">
      <c r="B112" s="821"/>
      <c r="C112" s="342"/>
      <c r="D112" s="822"/>
      <c r="E112" s="823"/>
      <c r="F112" s="824"/>
      <c r="G112" s="824"/>
      <c r="H112" s="825"/>
      <c r="I112" s="826"/>
    </row>
    <row r="113" spans="2:9" s="820" customFormat="1" ht="15" customHeight="1">
      <c r="B113" s="821"/>
      <c r="C113" s="342"/>
      <c r="D113" s="822"/>
      <c r="E113" s="823"/>
      <c r="F113" s="824"/>
      <c r="G113" s="824"/>
      <c r="H113" s="825"/>
      <c r="I113" s="826"/>
    </row>
    <row r="114" spans="2:9" s="820" customFormat="1" ht="15" customHeight="1">
      <c r="B114" s="821"/>
      <c r="C114" s="342"/>
      <c r="D114" s="822"/>
      <c r="E114" s="823"/>
      <c r="F114" s="824"/>
      <c r="G114" s="824"/>
      <c r="H114" s="825"/>
      <c r="I114" s="826"/>
    </row>
    <row r="115" spans="2:9" s="820" customFormat="1" ht="15" customHeight="1">
      <c r="B115" s="821"/>
      <c r="C115" s="342"/>
      <c r="D115" s="822"/>
      <c r="E115" s="823"/>
      <c r="F115" s="824"/>
      <c r="G115" s="824"/>
      <c r="H115" s="825"/>
      <c r="I115" s="826"/>
    </row>
    <row r="116" spans="2:9" s="820" customFormat="1" ht="15" customHeight="1">
      <c r="B116" s="821"/>
      <c r="C116" s="342"/>
      <c r="D116" s="822"/>
      <c r="E116" s="823"/>
      <c r="F116" s="824"/>
      <c r="G116" s="824"/>
      <c r="H116" s="825"/>
      <c r="I116" s="826"/>
    </row>
    <row r="117" spans="2:9" s="820" customFormat="1" ht="15" customHeight="1">
      <c r="B117" s="821"/>
      <c r="C117" s="342"/>
      <c r="D117" s="822"/>
      <c r="E117" s="823"/>
      <c r="F117" s="824"/>
      <c r="G117" s="824"/>
      <c r="H117" s="825"/>
      <c r="I117" s="826"/>
    </row>
    <row r="118" spans="2:9" s="820" customFormat="1" ht="15" customHeight="1">
      <c r="B118" s="821"/>
      <c r="C118" s="342"/>
      <c r="D118" s="822"/>
      <c r="E118" s="823"/>
      <c r="F118" s="824"/>
      <c r="G118" s="824"/>
      <c r="H118" s="825"/>
      <c r="I118" s="826"/>
    </row>
    <row r="119" spans="2:9" s="820" customFormat="1" ht="15" customHeight="1">
      <c r="B119" s="821"/>
      <c r="C119" s="342"/>
      <c r="D119" s="822"/>
      <c r="E119" s="823"/>
      <c r="F119" s="824"/>
      <c r="G119" s="824"/>
      <c r="H119" s="825"/>
      <c r="I119" s="826"/>
    </row>
    <row r="120" spans="2:9" s="820" customFormat="1" ht="15" customHeight="1">
      <c r="B120" s="821"/>
      <c r="C120" s="342"/>
      <c r="D120" s="822"/>
      <c r="E120" s="823"/>
      <c r="F120" s="824"/>
      <c r="G120" s="824"/>
      <c r="H120" s="825"/>
      <c r="I120" s="826"/>
    </row>
    <row r="121" spans="2:9" s="820" customFormat="1" ht="15" customHeight="1">
      <c r="B121" s="821"/>
      <c r="C121" s="342"/>
      <c r="D121" s="822"/>
      <c r="E121" s="823"/>
      <c r="F121" s="824"/>
      <c r="G121" s="824"/>
      <c r="H121" s="825"/>
      <c r="I121" s="826"/>
    </row>
    <row r="122" spans="2:9" s="820" customFormat="1" ht="15" customHeight="1">
      <c r="B122" s="821"/>
      <c r="C122" s="342"/>
      <c r="D122" s="822"/>
      <c r="E122" s="827"/>
      <c r="F122" s="824"/>
      <c r="G122" s="824"/>
      <c r="H122" s="825"/>
      <c r="I122" s="826"/>
    </row>
    <row r="123" spans="2:9" s="820" customFormat="1" ht="15" customHeight="1">
      <c r="B123" s="821"/>
      <c r="C123" s="342"/>
      <c r="D123" s="822"/>
      <c r="E123" s="827"/>
      <c r="F123" s="824"/>
      <c r="G123" s="824"/>
      <c r="H123" s="825"/>
      <c r="I123" s="826"/>
    </row>
    <row r="124" spans="2:9" s="820" customFormat="1" ht="15" customHeight="1">
      <c r="B124" s="821"/>
      <c r="C124" s="342"/>
      <c r="D124" s="822"/>
      <c r="E124" s="827"/>
      <c r="F124" s="824"/>
      <c r="G124" s="824"/>
      <c r="H124" s="825"/>
      <c r="I124" s="826"/>
    </row>
    <row r="125" spans="2:9" s="820" customFormat="1" ht="15" customHeight="1">
      <c r="B125" s="821"/>
      <c r="C125" s="342"/>
      <c r="D125" s="822"/>
      <c r="E125" s="827"/>
      <c r="F125" s="824"/>
      <c r="G125" s="824"/>
      <c r="H125" s="825"/>
      <c r="I125" s="826"/>
    </row>
    <row r="126" spans="2:9" s="820" customFormat="1" ht="15" customHeight="1">
      <c r="B126" s="821"/>
      <c r="C126" s="342"/>
      <c r="D126" s="822"/>
      <c r="E126" s="827"/>
      <c r="F126" s="824"/>
      <c r="G126" s="824"/>
      <c r="H126" s="825"/>
      <c r="I126" s="826"/>
    </row>
    <row r="127" spans="2:9" s="820" customFormat="1" ht="15" customHeight="1">
      <c r="B127" s="821"/>
      <c r="C127" s="342"/>
      <c r="D127" s="822"/>
      <c r="E127" s="827"/>
      <c r="F127" s="824"/>
      <c r="G127" s="824"/>
      <c r="H127" s="825"/>
      <c r="I127" s="826"/>
    </row>
    <row r="128" spans="2:9" s="820" customFormat="1" ht="15" customHeight="1">
      <c r="B128" s="821"/>
      <c r="C128" s="342"/>
      <c r="D128" s="822"/>
      <c r="E128" s="827"/>
      <c r="F128" s="824"/>
      <c r="G128" s="824"/>
      <c r="H128" s="825"/>
      <c r="I128" s="826"/>
    </row>
    <row r="129" spans="2:9" s="820" customFormat="1" ht="15" customHeight="1">
      <c r="B129" s="821"/>
      <c r="C129" s="342"/>
      <c r="D129" s="822"/>
      <c r="E129" s="823"/>
      <c r="F129" s="824"/>
      <c r="G129" s="824"/>
      <c r="H129" s="825"/>
      <c r="I129" s="826"/>
    </row>
    <row r="130" spans="2:9" s="820" customFormat="1" ht="15" customHeight="1">
      <c r="B130" s="821"/>
      <c r="C130" s="342"/>
      <c r="D130" s="822"/>
      <c r="E130" s="823"/>
      <c r="F130" s="824"/>
      <c r="G130" s="824"/>
      <c r="H130" s="825"/>
      <c r="I130" s="826"/>
    </row>
    <row r="131" spans="2:9" s="820" customFormat="1" ht="15" customHeight="1">
      <c r="B131" s="821"/>
      <c r="C131" s="342"/>
      <c r="D131" s="822"/>
      <c r="E131" s="823"/>
      <c r="F131" s="824"/>
      <c r="G131" s="824"/>
      <c r="H131" s="825"/>
      <c r="I131" s="826"/>
    </row>
    <row r="132" spans="2:9" s="820" customFormat="1" ht="15" customHeight="1">
      <c r="B132" s="821"/>
      <c r="C132" s="342"/>
      <c r="D132" s="822"/>
      <c r="E132" s="823"/>
      <c r="F132" s="824"/>
      <c r="G132" s="824"/>
      <c r="H132" s="825"/>
      <c r="I132" s="826"/>
    </row>
    <row r="133" spans="2:9" s="820" customFormat="1" ht="15" customHeight="1">
      <c r="B133" s="821"/>
      <c r="C133" s="342"/>
      <c r="D133" s="822"/>
      <c r="E133" s="823"/>
      <c r="F133" s="824"/>
      <c r="G133" s="824"/>
      <c r="H133" s="825"/>
      <c r="I133" s="826"/>
    </row>
    <row r="134" spans="2:9" s="820" customFormat="1" ht="15" customHeight="1">
      <c r="B134" s="821"/>
      <c r="C134" s="342"/>
      <c r="D134" s="822"/>
      <c r="E134" s="823"/>
      <c r="F134" s="824"/>
      <c r="G134" s="824"/>
      <c r="H134" s="825"/>
      <c r="I134" s="826"/>
    </row>
    <row r="135" spans="2:9" s="820" customFormat="1" ht="15" customHeight="1">
      <c r="B135" s="821"/>
      <c r="C135" s="342"/>
      <c r="D135" s="822"/>
      <c r="E135" s="823"/>
      <c r="F135" s="824"/>
      <c r="G135" s="828"/>
      <c r="H135" s="825"/>
      <c r="I135" s="826"/>
    </row>
    <row r="136" spans="2:9" s="820" customFormat="1" ht="15" customHeight="1">
      <c r="B136" s="821"/>
      <c r="C136" s="342"/>
      <c r="D136" s="822"/>
      <c r="E136" s="823"/>
      <c r="F136" s="824"/>
      <c r="G136" s="828"/>
      <c r="H136" s="825"/>
      <c r="I136" s="826"/>
    </row>
    <row r="137" spans="2:9" s="820" customFormat="1" ht="15" customHeight="1">
      <c r="B137" s="821"/>
      <c r="C137" s="342"/>
      <c r="D137" s="822"/>
      <c r="E137" s="823"/>
      <c r="F137" s="824"/>
      <c r="G137" s="828"/>
      <c r="H137" s="825"/>
      <c r="I137" s="826"/>
    </row>
    <row r="138" spans="2:9" s="820" customFormat="1" ht="15" customHeight="1">
      <c r="B138" s="821"/>
      <c r="C138" s="342"/>
      <c r="D138" s="822"/>
      <c r="E138" s="823"/>
      <c r="F138" s="824"/>
      <c r="G138" s="824"/>
      <c r="H138" s="825"/>
      <c r="I138" s="826"/>
    </row>
    <row r="139" spans="2:9" s="820" customFormat="1" ht="15" customHeight="1">
      <c r="B139" s="821"/>
      <c r="C139" s="342"/>
      <c r="D139" s="822"/>
      <c r="E139" s="823"/>
      <c r="F139" s="824"/>
      <c r="G139" s="824"/>
      <c r="H139" s="825"/>
      <c r="I139" s="826"/>
    </row>
    <row r="140" spans="2:9" s="820" customFormat="1" ht="15" customHeight="1">
      <c r="B140" s="821"/>
      <c r="C140" s="342"/>
      <c r="D140" s="822"/>
      <c r="E140" s="823"/>
      <c r="F140" s="824"/>
      <c r="G140" s="824"/>
      <c r="H140" s="825"/>
      <c r="I140" s="826"/>
    </row>
    <row r="141" spans="2:9" s="820" customFormat="1" ht="15" customHeight="1">
      <c r="B141" s="821"/>
      <c r="C141" s="342"/>
      <c r="D141" s="822"/>
      <c r="E141" s="823"/>
      <c r="F141" s="824"/>
      <c r="G141" s="824"/>
      <c r="H141" s="825"/>
      <c r="I141" s="826"/>
    </row>
    <row r="142" spans="2:9" s="820" customFormat="1" ht="15" customHeight="1">
      <c r="B142" s="821"/>
      <c r="C142" s="342"/>
      <c r="D142" s="822"/>
      <c r="E142" s="823"/>
      <c r="F142" s="824"/>
      <c r="G142" s="824"/>
      <c r="H142" s="825"/>
      <c r="I142" s="826"/>
    </row>
    <row r="143" spans="2:9" s="820" customFormat="1" ht="15" customHeight="1">
      <c r="B143" s="821"/>
      <c r="C143" s="342"/>
      <c r="D143" s="822"/>
      <c r="E143" s="823"/>
      <c r="F143" s="824"/>
      <c r="G143" s="824"/>
      <c r="H143" s="825"/>
      <c r="I143" s="826"/>
    </row>
    <row r="144" spans="2:9" s="820" customFormat="1" ht="15" customHeight="1">
      <c r="B144" s="821"/>
      <c r="C144" s="342"/>
      <c r="D144" s="822"/>
      <c r="E144" s="823"/>
      <c r="F144" s="824"/>
      <c r="G144" s="824"/>
      <c r="H144" s="825"/>
      <c r="I144" s="826"/>
    </row>
    <row r="145" spans="2:9" s="820" customFormat="1" ht="15" customHeight="1">
      <c r="B145" s="821"/>
      <c r="C145" s="342"/>
      <c r="D145" s="822"/>
      <c r="E145" s="823"/>
      <c r="F145" s="824"/>
      <c r="G145" s="824"/>
      <c r="H145" s="825"/>
      <c r="I145" s="826"/>
    </row>
    <row r="146" spans="2:9" s="820" customFormat="1" ht="15" customHeight="1">
      <c r="B146" s="821"/>
      <c r="C146" s="342"/>
      <c r="D146" s="822"/>
      <c r="E146" s="823"/>
      <c r="F146" s="824"/>
      <c r="G146" s="824"/>
      <c r="H146" s="825"/>
      <c r="I146" s="826"/>
    </row>
    <row r="147" spans="2:9" s="820" customFormat="1" ht="15" customHeight="1">
      <c r="B147" s="821"/>
      <c r="C147" s="342"/>
      <c r="D147" s="822"/>
      <c r="E147" s="823"/>
      <c r="F147" s="824"/>
      <c r="G147" s="824"/>
      <c r="H147" s="825"/>
      <c r="I147" s="826"/>
    </row>
    <row r="148" spans="2:9" s="820" customFormat="1" ht="15" customHeight="1">
      <c r="B148" s="821"/>
      <c r="C148" s="342"/>
      <c r="D148" s="822"/>
      <c r="E148" s="823"/>
      <c r="F148" s="824"/>
      <c r="G148" s="824"/>
      <c r="H148" s="825"/>
      <c r="I148" s="826"/>
    </row>
    <row r="149" spans="2:9" s="820" customFormat="1" ht="15" customHeight="1">
      <c r="B149" s="821"/>
      <c r="C149" s="342"/>
      <c r="D149" s="822"/>
      <c r="E149" s="823"/>
      <c r="F149" s="824"/>
      <c r="G149" s="824"/>
      <c r="H149" s="825"/>
      <c r="I149" s="826"/>
    </row>
    <row r="150" spans="2:9" s="820" customFormat="1" ht="15" customHeight="1">
      <c r="B150" s="821"/>
      <c r="C150" s="342"/>
      <c r="D150" s="822"/>
      <c r="E150" s="823"/>
      <c r="F150" s="824"/>
      <c r="G150" s="824"/>
      <c r="H150" s="825"/>
      <c r="I150" s="826"/>
    </row>
    <row r="151" spans="2:9" s="820" customFormat="1" ht="15" customHeight="1">
      <c r="B151" s="821"/>
      <c r="C151" s="342"/>
      <c r="D151" s="822"/>
      <c r="E151" s="823"/>
      <c r="F151" s="824"/>
      <c r="G151" s="824"/>
      <c r="H151" s="825"/>
      <c r="I151" s="826"/>
    </row>
    <row r="152" spans="2:9" s="820" customFormat="1" ht="15" customHeight="1">
      <c r="B152" s="821"/>
      <c r="C152" s="342"/>
      <c r="D152" s="822"/>
      <c r="E152" s="823"/>
      <c r="F152" s="824"/>
      <c r="G152" s="824"/>
      <c r="H152" s="825"/>
      <c r="I152" s="826"/>
    </row>
    <row r="153" spans="2:9" s="820" customFormat="1" ht="15" customHeight="1">
      <c r="B153" s="821"/>
      <c r="C153" s="342"/>
      <c r="D153" s="822"/>
      <c r="E153" s="823"/>
      <c r="F153" s="824"/>
      <c r="G153" s="824"/>
      <c r="H153" s="825"/>
      <c r="I153" s="826"/>
    </row>
    <row r="154" spans="2:9" s="820" customFormat="1" ht="15" customHeight="1">
      <c r="B154" s="821"/>
      <c r="C154" s="342"/>
      <c r="D154" s="822"/>
      <c r="E154" s="823"/>
      <c r="F154" s="824"/>
      <c r="G154" s="824"/>
      <c r="H154" s="825"/>
      <c r="I154" s="826"/>
    </row>
    <row r="155" spans="2:9" s="820" customFormat="1" ht="15" customHeight="1">
      <c r="B155" s="821"/>
      <c r="C155" s="342"/>
      <c r="D155" s="822"/>
      <c r="E155" s="823"/>
      <c r="F155" s="824"/>
      <c r="G155" s="824"/>
      <c r="H155" s="825"/>
      <c r="I155" s="826"/>
    </row>
    <row r="156" spans="2:9" s="820" customFormat="1" ht="15" customHeight="1">
      <c r="B156" s="821"/>
      <c r="C156" s="342"/>
      <c r="D156" s="822"/>
      <c r="E156" s="823"/>
      <c r="F156" s="824"/>
      <c r="G156" s="824"/>
      <c r="H156" s="825"/>
      <c r="I156" s="826"/>
    </row>
    <row r="157" spans="2:9" s="820" customFormat="1" ht="15" customHeight="1">
      <c r="B157" s="821"/>
      <c r="C157" s="342"/>
      <c r="D157" s="822"/>
      <c r="E157" s="823"/>
      <c r="F157" s="824"/>
      <c r="G157" s="824"/>
      <c r="H157" s="825"/>
      <c r="I157" s="826"/>
    </row>
    <row r="158" spans="2:9" s="820" customFormat="1" ht="15" customHeight="1">
      <c r="B158" s="821"/>
      <c r="C158" s="342"/>
      <c r="D158" s="822"/>
      <c r="E158" s="823"/>
      <c r="F158" s="824"/>
      <c r="G158" s="824"/>
      <c r="H158" s="825"/>
      <c r="I158" s="826"/>
    </row>
    <row r="159" spans="2:9" s="820" customFormat="1" ht="15" customHeight="1">
      <c r="B159" s="821"/>
      <c r="C159" s="342"/>
      <c r="D159" s="822"/>
      <c r="E159" s="823"/>
      <c r="F159" s="824"/>
      <c r="G159" s="824"/>
      <c r="H159" s="825"/>
      <c r="I159" s="826"/>
    </row>
    <row r="160" spans="2:9" s="820" customFormat="1" ht="15" customHeight="1">
      <c r="B160" s="821"/>
      <c r="C160" s="342"/>
      <c r="D160" s="822"/>
      <c r="E160" s="823"/>
      <c r="F160" s="824"/>
      <c r="G160" s="824"/>
      <c r="H160" s="825"/>
      <c r="I160" s="826"/>
    </row>
    <row r="161" spans="2:9" s="820" customFormat="1" ht="15" customHeight="1">
      <c r="B161" s="821"/>
      <c r="C161" s="342"/>
      <c r="D161" s="822"/>
      <c r="E161" s="823"/>
      <c r="F161" s="824"/>
      <c r="G161" s="824"/>
      <c r="H161" s="825"/>
      <c r="I161" s="826"/>
    </row>
    <row r="162" spans="2:9" s="820" customFormat="1" ht="15" customHeight="1">
      <c r="B162" s="821"/>
      <c r="C162" s="342"/>
      <c r="D162" s="822"/>
      <c r="E162" s="823"/>
      <c r="F162" s="824"/>
      <c r="G162" s="824"/>
      <c r="H162" s="825"/>
      <c r="I162" s="826"/>
    </row>
    <row r="163" spans="2:9" s="820" customFormat="1" ht="15" customHeight="1">
      <c r="B163" s="821"/>
      <c r="C163" s="342"/>
      <c r="D163" s="822"/>
      <c r="E163" s="823"/>
      <c r="F163" s="824"/>
      <c r="G163" s="824"/>
      <c r="H163" s="825"/>
      <c r="I163" s="826"/>
    </row>
    <row r="164" spans="2:9" s="820" customFormat="1" ht="15" customHeight="1">
      <c r="B164" s="821"/>
      <c r="C164" s="342"/>
      <c r="D164" s="822"/>
      <c r="E164" s="823"/>
      <c r="F164" s="824"/>
      <c r="G164" s="824"/>
      <c r="H164" s="825"/>
      <c r="I164" s="826"/>
    </row>
    <row r="165" spans="2:9" s="820" customFormat="1" ht="15" customHeight="1">
      <c r="B165" s="821"/>
      <c r="C165" s="342"/>
      <c r="D165" s="822"/>
      <c r="E165" s="823"/>
      <c r="F165" s="824"/>
      <c r="G165" s="824"/>
      <c r="H165" s="825"/>
      <c r="I165" s="826"/>
    </row>
    <row r="166" spans="2:9" s="820" customFormat="1" ht="15" customHeight="1">
      <c r="B166" s="821"/>
      <c r="C166" s="342"/>
      <c r="D166" s="822"/>
      <c r="E166" s="823"/>
      <c r="F166" s="824"/>
      <c r="G166" s="824"/>
      <c r="H166" s="825"/>
      <c r="I166" s="826"/>
    </row>
    <row r="167" spans="2:9" s="820" customFormat="1" ht="15" customHeight="1">
      <c r="B167" s="821"/>
      <c r="C167" s="342"/>
      <c r="D167" s="822"/>
      <c r="E167" s="823"/>
      <c r="F167" s="824"/>
      <c r="G167" s="824"/>
      <c r="H167" s="825"/>
      <c r="I167" s="826"/>
    </row>
    <row r="168" spans="2:9" s="820" customFormat="1" ht="15" customHeight="1">
      <c r="B168" s="821"/>
      <c r="C168" s="342"/>
      <c r="D168" s="822"/>
      <c r="E168" s="823"/>
      <c r="F168" s="824"/>
      <c r="G168" s="824"/>
      <c r="H168" s="825"/>
      <c r="I168" s="826"/>
    </row>
    <row r="169" spans="2:9" s="820" customFormat="1" ht="15" customHeight="1">
      <c r="B169" s="821"/>
      <c r="C169" s="342"/>
      <c r="D169" s="822"/>
      <c r="E169" s="823"/>
      <c r="F169" s="824"/>
      <c r="G169" s="824"/>
      <c r="H169" s="825"/>
      <c r="I169" s="826"/>
    </row>
    <row r="170" spans="2:9" s="820" customFormat="1" ht="15" customHeight="1">
      <c r="B170" s="821"/>
      <c r="C170" s="342"/>
      <c r="D170" s="822"/>
      <c r="E170" s="823"/>
      <c r="F170" s="824"/>
      <c r="G170" s="824"/>
      <c r="H170" s="825"/>
      <c r="I170" s="826"/>
    </row>
    <row r="171" spans="2:9" s="820" customFormat="1" ht="15" customHeight="1">
      <c r="B171" s="821"/>
      <c r="C171" s="342"/>
      <c r="D171" s="822"/>
      <c r="E171" s="823"/>
      <c r="F171" s="824"/>
      <c r="G171" s="824"/>
      <c r="H171" s="825"/>
      <c r="I171" s="826"/>
    </row>
    <row r="172" spans="2:9" s="820" customFormat="1" ht="15" customHeight="1">
      <c r="B172" s="821"/>
      <c r="C172" s="342"/>
      <c r="D172" s="822"/>
      <c r="E172" s="823"/>
      <c r="F172" s="824"/>
      <c r="G172" s="824"/>
      <c r="H172" s="825"/>
      <c r="I172" s="826"/>
    </row>
    <row r="173" spans="2:9" s="820" customFormat="1" ht="15" customHeight="1">
      <c r="B173" s="821"/>
      <c r="C173" s="342"/>
      <c r="D173" s="822"/>
      <c r="E173" s="823"/>
      <c r="F173" s="824"/>
      <c r="G173" s="824"/>
      <c r="H173" s="825"/>
      <c r="I173" s="826"/>
    </row>
    <row r="174" spans="2:9" s="820" customFormat="1" ht="15" customHeight="1">
      <c r="B174" s="821"/>
      <c r="C174" s="342"/>
      <c r="D174" s="822"/>
      <c r="E174" s="827"/>
      <c r="F174" s="824"/>
      <c r="G174" s="824"/>
      <c r="H174" s="825"/>
      <c r="I174" s="826"/>
    </row>
    <row r="175" spans="2:9" s="820" customFormat="1" ht="15" customHeight="1">
      <c r="B175" s="821"/>
      <c r="C175" s="342"/>
      <c r="D175" s="822"/>
      <c r="E175" s="827"/>
      <c r="F175" s="824"/>
      <c r="G175" s="824"/>
      <c r="H175" s="825"/>
      <c r="I175" s="826"/>
    </row>
    <row r="176" spans="2:9" s="820" customFormat="1" ht="15" customHeight="1">
      <c r="B176" s="821"/>
      <c r="C176" s="342"/>
      <c r="D176" s="822"/>
      <c r="E176" s="827"/>
      <c r="F176" s="824"/>
      <c r="G176" s="824"/>
      <c r="H176" s="825"/>
      <c r="I176" s="826"/>
    </row>
    <row r="177" spans="2:9" s="820" customFormat="1" ht="15" customHeight="1">
      <c r="B177" s="821"/>
      <c r="C177" s="342"/>
      <c r="D177" s="822"/>
      <c r="E177" s="827"/>
      <c r="F177" s="824"/>
      <c r="G177" s="824"/>
      <c r="H177" s="825"/>
      <c r="I177" s="826"/>
    </row>
    <row r="178" spans="2:9" s="820" customFormat="1" ht="15" customHeight="1">
      <c r="B178" s="821"/>
      <c r="C178" s="342"/>
      <c r="D178" s="822"/>
      <c r="E178" s="827"/>
      <c r="F178" s="824"/>
      <c r="G178" s="824"/>
      <c r="H178" s="825"/>
      <c r="I178" s="826"/>
    </row>
    <row r="179" spans="2:9" s="820" customFormat="1" ht="15" customHeight="1">
      <c r="B179" s="821"/>
      <c r="C179" s="342"/>
      <c r="D179" s="822"/>
      <c r="E179" s="823"/>
      <c r="F179" s="824"/>
      <c r="G179" s="824"/>
      <c r="H179" s="825"/>
      <c r="I179" s="826"/>
    </row>
    <row r="180" spans="2:9" s="820" customFormat="1" ht="15" customHeight="1">
      <c r="B180" s="821"/>
      <c r="C180" s="342"/>
      <c r="D180" s="822"/>
      <c r="E180" s="823"/>
      <c r="F180" s="824"/>
      <c r="G180" s="824"/>
      <c r="H180" s="825"/>
      <c r="I180" s="826"/>
    </row>
    <row r="181" spans="2:9" s="820" customFormat="1" ht="15" customHeight="1">
      <c r="B181" s="821"/>
      <c r="C181" s="342"/>
      <c r="D181" s="822"/>
      <c r="E181" s="823"/>
      <c r="F181" s="824"/>
      <c r="G181" s="824"/>
      <c r="H181" s="825"/>
      <c r="I181" s="826"/>
    </row>
    <row r="182" spans="2:9" s="820" customFormat="1" ht="15" customHeight="1">
      <c r="B182" s="821"/>
      <c r="C182" s="342"/>
      <c r="D182" s="822"/>
      <c r="E182" s="823"/>
      <c r="F182" s="824"/>
      <c r="G182" s="824"/>
      <c r="H182" s="825"/>
      <c r="I182" s="826"/>
    </row>
    <row r="183" spans="2:9" s="820" customFormat="1" ht="15" customHeight="1">
      <c r="B183" s="821"/>
      <c r="C183" s="342"/>
      <c r="D183" s="822"/>
      <c r="E183" s="823"/>
      <c r="F183" s="824"/>
      <c r="G183" s="824"/>
      <c r="H183" s="825"/>
      <c r="I183" s="826"/>
    </row>
    <row r="184" spans="2:9" s="820" customFormat="1" ht="15" customHeight="1">
      <c r="B184" s="821"/>
      <c r="C184" s="342"/>
      <c r="D184" s="822"/>
      <c r="E184" s="823"/>
      <c r="F184" s="824"/>
      <c r="G184" s="824"/>
      <c r="H184" s="825"/>
      <c r="I184" s="826"/>
    </row>
    <row r="185" spans="2:9" s="820" customFormat="1" ht="15" customHeight="1">
      <c r="B185" s="821"/>
      <c r="C185" s="342"/>
      <c r="D185" s="822"/>
      <c r="E185" s="823"/>
      <c r="F185" s="824"/>
      <c r="G185" s="824"/>
      <c r="H185" s="825"/>
      <c r="I185" s="826"/>
    </row>
    <row r="186" spans="2:9" s="820" customFormat="1" ht="15" customHeight="1">
      <c r="B186" s="821"/>
      <c r="C186" s="342"/>
      <c r="D186" s="822"/>
      <c r="E186" s="823"/>
      <c r="F186" s="824"/>
      <c r="G186" s="824"/>
      <c r="H186" s="825"/>
      <c r="I186" s="826"/>
    </row>
    <row r="187" spans="2:9" s="820" customFormat="1" ht="15" customHeight="1">
      <c r="B187" s="821"/>
      <c r="C187" s="342"/>
      <c r="D187" s="822"/>
      <c r="E187" s="823"/>
      <c r="F187" s="824"/>
      <c r="G187" s="824"/>
      <c r="H187" s="825"/>
      <c r="I187" s="826"/>
    </row>
    <row r="188" spans="2:9" s="820" customFormat="1" ht="15" customHeight="1">
      <c r="B188" s="821"/>
      <c r="C188" s="342"/>
      <c r="D188" s="822"/>
      <c r="E188" s="823"/>
      <c r="F188" s="824"/>
      <c r="G188" s="824"/>
      <c r="H188" s="825"/>
      <c r="I188" s="826"/>
    </row>
    <row r="189" spans="2:9" s="820" customFormat="1" ht="15" customHeight="1">
      <c r="B189" s="821"/>
      <c r="C189" s="342"/>
      <c r="D189" s="822"/>
      <c r="E189" s="823"/>
      <c r="F189" s="824"/>
      <c r="G189" s="824"/>
      <c r="H189" s="825"/>
      <c r="I189" s="826"/>
    </row>
    <row r="190" spans="2:9" s="820" customFormat="1" ht="15" customHeight="1">
      <c r="B190" s="821"/>
      <c r="C190" s="342"/>
      <c r="D190" s="822"/>
      <c r="E190" s="823"/>
      <c r="F190" s="824"/>
      <c r="G190" s="824"/>
      <c r="H190" s="825"/>
      <c r="I190" s="826"/>
    </row>
    <row r="191" spans="2:9" s="820" customFormat="1" ht="15" customHeight="1">
      <c r="B191" s="821"/>
      <c r="C191" s="342"/>
      <c r="D191" s="822"/>
      <c r="E191" s="823"/>
      <c r="F191" s="824"/>
      <c r="G191" s="824"/>
      <c r="H191" s="825"/>
      <c r="I191" s="826"/>
    </row>
    <row r="192" spans="2:9" s="820" customFormat="1" ht="15" customHeight="1">
      <c r="B192" s="821"/>
      <c r="C192" s="342"/>
      <c r="D192" s="822"/>
      <c r="E192" s="823"/>
      <c r="F192" s="824"/>
      <c r="G192" s="824"/>
      <c r="H192" s="825"/>
      <c r="I192" s="826"/>
    </row>
    <row r="193" spans="2:9" s="820" customFormat="1" ht="15" customHeight="1">
      <c r="B193" s="821"/>
      <c r="C193" s="342"/>
      <c r="D193" s="822"/>
      <c r="E193" s="823"/>
      <c r="F193" s="824"/>
      <c r="G193" s="824"/>
      <c r="H193" s="825"/>
      <c r="I193" s="826"/>
    </row>
    <row r="194" spans="2:9" s="820" customFormat="1" ht="15" customHeight="1">
      <c r="B194" s="821"/>
      <c r="C194" s="342"/>
      <c r="D194" s="822"/>
      <c r="E194" s="823"/>
      <c r="F194" s="824"/>
      <c r="G194" s="824"/>
      <c r="H194" s="825"/>
      <c r="I194" s="826"/>
    </row>
    <row r="195" spans="2:9" s="820" customFormat="1" ht="15" customHeight="1">
      <c r="B195" s="821"/>
      <c r="C195" s="342"/>
      <c r="D195" s="822"/>
      <c r="E195" s="823"/>
      <c r="F195" s="824"/>
      <c r="G195" s="824"/>
      <c r="H195" s="825"/>
      <c r="I195" s="826"/>
    </row>
    <row r="196" spans="2:9" s="820" customFormat="1" ht="15" customHeight="1">
      <c r="B196" s="821"/>
      <c r="C196" s="342"/>
      <c r="D196" s="822"/>
      <c r="E196" s="823"/>
      <c r="F196" s="824"/>
      <c r="G196" s="824"/>
      <c r="H196" s="825"/>
      <c r="I196" s="826"/>
    </row>
    <row r="197" spans="2:9" s="820" customFormat="1" ht="15" customHeight="1">
      <c r="B197" s="821"/>
      <c r="C197" s="342"/>
      <c r="D197" s="822"/>
      <c r="E197" s="823"/>
      <c r="F197" s="824"/>
      <c r="G197" s="824"/>
      <c r="H197" s="825"/>
      <c r="I197" s="826"/>
    </row>
    <row r="198" spans="2:9" s="820" customFormat="1" ht="15" customHeight="1">
      <c r="B198" s="821"/>
      <c r="C198" s="342"/>
      <c r="D198" s="822"/>
      <c r="E198" s="823"/>
      <c r="F198" s="824"/>
      <c r="G198" s="824"/>
      <c r="H198" s="825"/>
      <c r="I198" s="826"/>
    </row>
    <row r="199" spans="2:9" s="820" customFormat="1" ht="15" customHeight="1">
      <c r="B199" s="821"/>
      <c r="C199" s="342"/>
      <c r="D199" s="822"/>
      <c r="E199" s="823"/>
      <c r="F199" s="824"/>
      <c r="G199" s="824"/>
      <c r="H199" s="825"/>
      <c r="I199" s="826"/>
    </row>
    <row r="200" spans="2:9" s="820" customFormat="1" ht="15" customHeight="1">
      <c r="B200" s="821"/>
      <c r="C200" s="342"/>
      <c r="D200" s="822"/>
      <c r="E200" s="823"/>
      <c r="F200" s="824"/>
      <c r="G200" s="824"/>
      <c r="H200" s="825"/>
      <c r="I200" s="826"/>
    </row>
    <row r="201" spans="2:9" s="820" customFormat="1" ht="15" customHeight="1">
      <c r="B201" s="821"/>
      <c r="C201" s="342"/>
      <c r="D201" s="822"/>
      <c r="E201" s="823"/>
      <c r="F201" s="824"/>
      <c r="G201" s="824"/>
      <c r="H201" s="825"/>
      <c r="I201" s="826"/>
    </row>
    <row r="202" spans="2:9" s="820" customFormat="1" ht="15" customHeight="1">
      <c r="B202" s="821"/>
      <c r="C202" s="342"/>
      <c r="D202" s="822"/>
      <c r="E202" s="823"/>
      <c r="F202" s="824"/>
      <c r="G202" s="824"/>
      <c r="H202" s="825"/>
      <c r="I202" s="826"/>
    </row>
    <row r="203" spans="2:9" s="820" customFormat="1" ht="15" customHeight="1">
      <c r="B203" s="821"/>
      <c r="C203" s="342"/>
      <c r="D203" s="822"/>
      <c r="E203" s="823"/>
      <c r="F203" s="824"/>
      <c r="G203" s="824"/>
      <c r="H203" s="825"/>
      <c r="I203" s="826"/>
    </row>
    <row r="204" spans="2:9" s="820" customFormat="1" ht="15" customHeight="1">
      <c r="B204" s="821"/>
      <c r="C204" s="342"/>
      <c r="D204" s="822"/>
      <c r="E204" s="823"/>
      <c r="F204" s="824"/>
      <c r="G204" s="824"/>
      <c r="H204" s="825"/>
      <c r="I204" s="826"/>
    </row>
    <row r="205" spans="2:9" s="820" customFormat="1" ht="15" customHeight="1">
      <c r="B205" s="821"/>
      <c r="C205" s="342"/>
      <c r="D205" s="822"/>
      <c r="E205" s="823"/>
      <c r="F205" s="824"/>
      <c r="G205" s="824"/>
      <c r="H205" s="825"/>
      <c r="I205" s="826"/>
    </row>
    <row r="206" spans="2:9" s="820" customFormat="1" ht="15" customHeight="1">
      <c r="B206" s="821"/>
      <c r="C206" s="342"/>
      <c r="D206" s="822"/>
      <c r="E206" s="823"/>
      <c r="F206" s="824"/>
      <c r="G206" s="824"/>
      <c r="H206" s="825"/>
      <c r="I206" s="826"/>
    </row>
    <row r="207" spans="2:9" s="820" customFormat="1" ht="15" customHeight="1">
      <c r="B207" s="821"/>
      <c r="C207" s="342"/>
      <c r="D207" s="822"/>
      <c r="E207" s="823"/>
      <c r="F207" s="824"/>
      <c r="G207" s="824"/>
      <c r="H207" s="825"/>
      <c r="I207" s="826"/>
    </row>
    <row r="208" spans="2:9" s="820" customFormat="1" ht="15" customHeight="1">
      <c r="B208" s="821"/>
      <c r="C208" s="342"/>
      <c r="D208" s="822"/>
      <c r="E208" s="823"/>
      <c r="F208" s="824"/>
      <c r="G208" s="824"/>
      <c r="H208" s="825"/>
      <c r="I208" s="826"/>
    </row>
    <row r="209" spans="2:9" s="820" customFormat="1" ht="15" customHeight="1">
      <c r="B209" s="821"/>
      <c r="C209" s="342"/>
      <c r="D209" s="822"/>
      <c r="E209" s="823"/>
      <c r="F209" s="824"/>
      <c r="G209" s="824"/>
      <c r="H209" s="825"/>
      <c r="I209" s="826"/>
    </row>
    <row r="210" spans="2:9" s="820" customFormat="1" ht="15" customHeight="1">
      <c r="B210" s="821"/>
      <c r="C210" s="342"/>
      <c r="D210" s="822"/>
      <c r="E210" s="823"/>
      <c r="F210" s="824"/>
      <c r="G210" s="824"/>
      <c r="H210" s="825"/>
      <c r="I210" s="826"/>
    </row>
    <row r="211" spans="2:9" s="820" customFormat="1" ht="15" customHeight="1">
      <c r="B211" s="821"/>
      <c r="C211" s="342"/>
      <c r="D211" s="822"/>
      <c r="E211" s="823"/>
      <c r="F211" s="824"/>
      <c r="G211" s="824"/>
      <c r="H211" s="825"/>
      <c r="I211" s="826"/>
    </row>
    <row r="212" spans="2:9" s="820" customFormat="1" ht="15" customHeight="1">
      <c r="B212" s="821"/>
      <c r="C212" s="342"/>
      <c r="D212" s="822"/>
      <c r="E212" s="823"/>
      <c r="F212" s="824"/>
      <c r="G212" s="824"/>
      <c r="H212" s="825"/>
      <c r="I212" s="826"/>
    </row>
    <row r="213" spans="2:9" s="820" customFormat="1" ht="15" customHeight="1">
      <c r="B213" s="821"/>
      <c r="C213" s="342"/>
      <c r="D213" s="822"/>
      <c r="E213" s="823"/>
      <c r="F213" s="824"/>
      <c r="G213" s="824"/>
      <c r="H213" s="825"/>
      <c r="I213" s="826"/>
    </row>
    <row r="214" spans="2:9" s="820" customFormat="1" ht="15" customHeight="1">
      <c r="B214" s="821"/>
      <c r="C214" s="342"/>
      <c r="D214" s="822"/>
      <c r="E214" s="823"/>
      <c r="F214" s="824"/>
      <c r="G214" s="824"/>
      <c r="H214" s="825"/>
      <c r="I214" s="826"/>
    </row>
    <row r="215" spans="2:9" s="820" customFormat="1" ht="15" customHeight="1">
      <c r="B215" s="821"/>
      <c r="C215" s="342"/>
      <c r="D215" s="822"/>
      <c r="E215" s="823"/>
      <c r="F215" s="824"/>
      <c r="G215" s="824"/>
      <c r="H215" s="825"/>
      <c r="I215" s="826"/>
    </row>
    <row r="216" spans="2:9" s="820" customFormat="1" ht="15" customHeight="1">
      <c r="B216" s="821"/>
      <c r="C216" s="342"/>
      <c r="D216" s="822"/>
      <c r="E216" s="823"/>
      <c r="F216" s="824"/>
      <c r="G216" s="824"/>
      <c r="H216" s="825"/>
      <c r="I216" s="826"/>
    </row>
    <row r="217" spans="2:9" s="820" customFormat="1" ht="15" customHeight="1">
      <c r="B217" s="821"/>
      <c r="C217" s="342"/>
      <c r="D217" s="822"/>
      <c r="E217" s="823"/>
      <c r="F217" s="824"/>
      <c r="G217" s="824"/>
      <c r="H217" s="825"/>
      <c r="I217" s="826"/>
    </row>
    <row r="218" spans="2:9" s="820" customFormat="1" ht="15" customHeight="1">
      <c r="B218" s="821"/>
      <c r="C218" s="342"/>
      <c r="D218" s="822"/>
      <c r="E218" s="823"/>
      <c r="F218" s="824"/>
      <c r="G218" s="824"/>
      <c r="H218" s="825"/>
      <c r="I218" s="826"/>
    </row>
    <row r="219" spans="2:9" s="820" customFormat="1" ht="15" customHeight="1">
      <c r="B219" s="821"/>
      <c r="C219" s="342"/>
      <c r="D219" s="822"/>
      <c r="E219" s="823"/>
      <c r="F219" s="824"/>
      <c r="G219" s="824"/>
      <c r="H219" s="825"/>
      <c r="I219" s="826"/>
    </row>
    <row r="220" spans="2:9" s="820" customFormat="1" ht="15" customHeight="1">
      <c r="B220" s="821"/>
      <c r="C220" s="342"/>
      <c r="D220" s="822"/>
      <c r="E220" s="823"/>
      <c r="F220" s="824"/>
      <c r="G220" s="824"/>
      <c r="H220" s="825"/>
      <c r="I220" s="826"/>
    </row>
    <row r="221" spans="2:9" s="820" customFormat="1" ht="15" customHeight="1">
      <c r="B221" s="821"/>
      <c r="C221" s="342"/>
      <c r="D221" s="822"/>
      <c r="E221" s="823"/>
      <c r="F221" s="824"/>
      <c r="G221" s="824"/>
      <c r="H221" s="825"/>
      <c r="I221" s="826"/>
    </row>
    <row r="222" spans="2:9" s="820" customFormat="1" ht="15" customHeight="1">
      <c r="B222" s="821"/>
      <c r="C222" s="342"/>
      <c r="D222" s="822"/>
      <c r="E222" s="827"/>
      <c r="F222" s="824"/>
      <c r="G222" s="824"/>
      <c r="H222" s="825"/>
      <c r="I222" s="826"/>
    </row>
    <row r="223" spans="2:9" s="820" customFormat="1" ht="15" customHeight="1">
      <c r="B223" s="821"/>
      <c r="C223" s="342"/>
      <c r="D223" s="822"/>
      <c r="E223" s="827"/>
      <c r="F223" s="824"/>
      <c r="G223" s="824"/>
      <c r="H223" s="825"/>
      <c r="I223" s="826"/>
    </row>
    <row r="224" spans="2:9" s="820" customFormat="1" ht="15" customHeight="1">
      <c r="B224" s="821"/>
      <c r="C224" s="342"/>
      <c r="D224" s="822"/>
      <c r="E224" s="827"/>
      <c r="F224" s="824"/>
      <c r="G224" s="824"/>
      <c r="H224" s="825"/>
      <c r="I224" s="826"/>
    </row>
    <row r="225" spans="2:9" s="820" customFormat="1" ht="15" customHeight="1">
      <c r="B225" s="821"/>
      <c r="C225" s="342"/>
      <c r="D225" s="822"/>
      <c r="E225" s="827"/>
      <c r="F225" s="824"/>
      <c r="G225" s="824"/>
      <c r="H225" s="825"/>
      <c r="I225" s="826"/>
    </row>
    <row r="226" spans="2:9" s="820" customFormat="1" ht="15" customHeight="1">
      <c r="B226" s="821"/>
      <c r="C226" s="342"/>
      <c r="D226" s="822"/>
      <c r="E226" s="827"/>
      <c r="F226" s="824"/>
      <c r="G226" s="824"/>
      <c r="H226" s="825"/>
      <c r="I226" s="826"/>
    </row>
    <row r="227" spans="2:9" s="820" customFormat="1" ht="15" customHeight="1">
      <c r="B227" s="821"/>
      <c r="C227" s="342"/>
      <c r="D227" s="822"/>
      <c r="E227" s="827"/>
      <c r="F227" s="824"/>
      <c r="G227" s="824"/>
      <c r="H227" s="825"/>
      <c r="I227" s="826"/>
    </row>
    <row r="228" spans="2:9" s="820" customFormat="1" ht="15" customHeight="1">
      <c r="B228" s="821"/>
      <c r="C228" s="342"/>
      <c r="D228" s="822"/>
      <c r="E228" s="827"/>
      <c r="F228" s="824"/>
      <c r="G228" s="824"/>
      <c r="H228" s="825"/>
      <c r="I228" s="826"/>
    </row>
    <row r="229" spans="2:9" s="820" customFormat="1" ht="15" customHeight="1">
      <c r="B229" s="821"/>
      <c r="C229" s="342"/>
      <c r="D229" s="822"/>
      <c r="E229" s="823"/>
      <c r="F229" s="824"/>
      <c r="G229" s="824"/>
      <c r="H229" s="825"/>
      <c r="I229" s="826"/>
    </row>
    <row r="230" spans="2:9" s="820" customFormat="1" ht="15" customHeight="1">
      <c r="B230" s="821"/>
      <c r="C230" s="342"/>
      <c r="D230" s="822"/>
      <c r="E230" s="823"/>
      <c r="F230" s="824"/>
      <c r="G230" s="824"/>
      <c r="H230" s="825"/>
      <c r="I230" s="826"/>
    </row>
    <row r="231" spans="2:9" s="820" customFormat="1" ht="15" customHeight="1">
      <c r="B231" s="821"/>
      <c r="C231" s="342"/>
      <c r="D231" s="822"/>
      <c r="E231" s="823"/>
      <c r="F231" s="824"/>
      <c r="G231" s="824"/>
      <c r="H231" s="825"/>
      <c r="I231" s="826"/>
    </row>
    <row r="232" spans="2:9" s="820" customFormat="1" ht="15" customHeight="1">
      <c r="B232" s="821"/>
      <c r="C232" s="342"/>
      <c r="D232" s="822"/>
      <c r="E232" s="823"/>
      <c r="F232" s="824"/>
      <c r="G232" s="824"/>
      <c r="H232" s="825"/>
      <c r="I232" s="826"/>
    </row>
    <row r="233" spans="2:9" s="820" customFormat="1" ht="15" customHeight="1">
      <c r="B233" s="821"/>
      <c r="C233" s="342"/>
      <c r="D233" s="822"/>
      <c r="E233" s="823"/>
      <c r="F233" s="824"/>
      <c r="G233" s="824"/>
      <c r="H233" s="825"/>
      <c r="I233" s="826"/>
    </row>
    <row r="234" spans="2:9" s="820" customFormat="1" ht="15" customHeight="1">
      <c r="B234" s="821"/>
      <c r="C234" s="342"/>
      <c r="D234" s="822"/>
      <c r="E234" s="823"/>
      <c r="F234" s="824"/>
      <c r="G234" s="824"/>
      <c r="H234" s="825"/>
      <c r="I234" s="826"/>
    </row>
    <row r="235" spans="2:9" s="820" customFormat="1" ht="15" customHeight="1">
      <c r="B235" s="821"/>
      <c r="C235" s="342"/>
      <c r="D235" s="822"/>
      <c r="E235" s="823"/>
      <c r="F235" s="824"/>
      <c r="G235" s="828"/>
      <c r="H235" s="825"/>
      <c r="I235" s="826"/>
    </row>
    <row r="236" spans="2:9" s="820" customFormat="1" ht="15" customHeight="1">
      <c r="B236" s="821"/>
      <c r="C236" s="342"/>
      <c r="D236" s="822"/>
      <c r="E236" s="823"/>
      <c r="F236" s="824"/>
      <c r="G236" s="828"/>
      <c r="H236" s="825"/>
      <c r="I236" s="826"/>
    </row>
    <row r="237" spans="2:9" s="820" customFormat="1" ht="15" customHeight="1">
      <c r="B237" s="821"/>
      <c r="C237" s="342"/>
      <c r="D237" s="822"/>
      <c r="E237" s="823"/>
      <c r="F237" s="824"/>
      <c r="G237" s="828"/>
      <c r="H237" s="825"/>
      <c r="I237" s="826"/>
    </row>
    <row r="238" spans="2:9" s="820" customFormat="1" ht="15" customHeight="1">
      <c r="B238" s="821"/>
      <c r="C238" s="342"/>
      <c r="D238" s="822"/>
      <c r="E238" s="823"/>
      <c r="F238" s="824"/>
      <c r="G238" s="824"/>
      <c r="H238" s="825"/>
      <c r="I238" s="826"/>
    </row>
    <row r="239" spans="2:9" s="820" customFormat="1" ht="15" customHeight="1">
      <c r="B239" s="821"/>
      <c r="C239" s="342"/>
      <c r="D239" s="822"/>
      <c r="E239" s="823"/>
      <c r="F239" s="824"/>
      <c r="G239" s="824"/>
      <c r="H239" s="825"/>
      <c r="I239" s="826"/>
    </row>
    <row r="240" spans="2:9" s="820" customFormat="1" ht="15" customHeight="1">
      <c r="B240" s="821"/>
      <c r="C240" s="342"/>
      <c r="D240" s="822"/>
      <c r="E240" s="823"/>
      <c r="F240" s="824"/>
      <c r="G240" s="824"/>
      <c r="H240" s="825"/>
      <c r="I240" s="826"/>
    </row>
    <row r="241" spans="2:9" s="820" customFormat="1" ht="15" customHeight="1">
      <c r="B241" s="821"/>
      <c r="C241" s="342"/>
      <c r="D241" s="822"/>
      <c r="E241" s="823"/>
      <c r="F241" s="824"/>
      <c r="G241" s="824"/>
      <c r="H241" s="825"/>
      <c r="I241" s="826"/>
    </row>
    <row r="242" spans="2:9" s="820" customFormat="1" ht="15" customHeight="1">
      <c r="B242" s="821"/>
      <c r="C242" s="342"/>
      <c r="D242" s="822"/>
      <c r="E242" s="823"/>
      <c r="F242" s="824"/>
      <c r="G242" s="824"/>
      <c r="H242" s="825"/>
      <c r="I242" s="826"/>
    </row>
    <row r="243" spans="2:9" s="820" customFormat="1" ht="15" customHeight="1">
      <c r="B243" s="821"/>
      <c r="C243" s="342"/>
      <c r="D243" s="822"/>
      <c r="E243" s="823"/>
      <c r="F243" s="824"/>
      <c r="G243" s="824"/>
      <c r="H243" s="825"/>
      <c r="I243" s="826"/>
    </row>
    <row r="244" spans="2:9" s="820" customFormat="1" ht="15" customHeight="1">
      <c r="B244" s="821"/>
      <c r="C244" s="342"/>
      <c r="D244" s="822"/>
      <c r="E244" s="823"/>
      <c r="F244" s="824"/>
      <c r="G244" s="824"/>
      <c r="H244" s="825"/>
      <c r="I244" s="826"/>
    </row>
    <row r="245" spans="2:9" s="820" customFormat="1" ht="15" customHeight="1">
      <c r="B245" s="821"/>
      <c r="C245" s="342"/>
      <c r="D245" s="822"/>
      <c r="E245" s="823"/>
      <c r="F245" s="824"/>
      <c r="G245" s="824"/>
      <c r="H245" s="825"/>
      <c r="I245" s="826"/>
    </row>
    <row r="246" spans="2:9" s="820" customFormat="1" ht="15" customHeight="1">
      <c r="B246" s="821"/>
      <c r="C246" s="342"/>
      <c r="D246" s="822"/>
      <c r="E246" s="823"/>
      <c r="F246" s="824"/>
      <c r="G246" s="824"/>
      <c r="H246" s="825"/>
      <c r="I246" s="826"/>
    </row>
    <row r="247" spans="2:9" s="820" customFormat="1" ht="15" customHeight="1">
      <c r="B247" s="821"/>
      <c r="C247" s="342"/>
      <c r="D247" s="822"/>
      <c r="E247" s="823"/>
      <c r="F247" s="824"/>
      <c r="G247" s="824"/>
      <c r="H247" s="825"/>
      <c r="I247" s="826"/>
    </row>
    <row r="248" spans="2:9" s="820" customFormat="1" ht="15" customHeight="1">
      <c r="B248" s="821"/>
      <c r="C248" s="342"/>
      <c r="D248" s="822"/>
      <c r="E248" s="823"/>
      <c r="F248" s="824"/>
      <c r="G248" s="824"/>
      <c r="H248" s="825"/>
      <c r="I248" s="826"/>
    </row>
    <row r="249" spans="2:9" s="820" customFormat="1" ht="15" customHeight="1">
      <c r="B249" s="821"/>
      <c r="C249" s="342"/>
      <c r="D249" s="822"/>
      <c r="E249" s="823"/>
      <c r="F249" s="824"/>
      <c r="G249" s="824"/>
      <c r="H249" s="825"/>
      <c r="I249" s="826"/>
    </row>
    <row r="250" spans="2:9" s="820" customFormat="1" ht="15" customHeight="1">
      <c r="B250" s="821"/>
      <c r="C250" s="342"/>
      <c r="D250" s="822"/>
      <c r="E250" s="823"/>
      <c r="F250" s="824"/>
      <c r="G250" s="824"/>
      <c r="H250" s="825"/>
      <c r="I250" s="826"/>
    </row>
    <row r="251" spans="2:9" s="820" customFormat="1" ht="15" customHeight="1">
      <c r="B251" s="821"/>
      <c r="C251" s="342"/>
      <c r="D251" s="822"/>
      <c r="E251" s="823"/>
      <c r="F251" s="824"/>
      <c r="G251" s="824"/>
      <c r="H251" s="825"/>
      <c r="I251" s="826"/>
    </row>
    <row r="252" spans="2:9" s="820" customFormat="1" ht="15" customHeight="1">
      <c r="B252" s="821"/>
      <c r="C252" s="342"/>
      <c r="D252" s="822"/>
      <c r="E252" s="823"/>
      <c r="F252" s="824"/>
      <c r="G252" s="824"/>
      <c r="H252" s="825"/>
      <c r="I252" s="826"/>
    </row>
    <row r="253" spans="2:9" s="820" customFormat="1" ht="15" customHeight="1">
      <c r="B253" s="821"/>
      <c r="C253" s="342"/>
      <c r="D253" s="822"/>
      <c r="E253" s="823"/>
      <c r="F253" s="824"/>
      <c r="G253" s="824"/>
      <c r="H253" s="825"/>
      <c r="I253" s="826"/>
    </row>
    <row r="254" spans="2:9" s="820" customFormat="1" ht="15" customHeight="1">
      <c r="B254" s="821"/>
      <c r="C254" s="342"/>
      <c r="D254" s="822"/>
      <c r="E254" s="823"/>
      <c r="F254" s="824"/>
      <c r="G254" s="824"/>
      <c r="H254" s="825"/>
      <c r="I254" s="826"/>
    </row>
    <row r="255" spans="2:9" s="820" customFormat="1" ht="15" customHeight="1">
      <c r="B255" s="821"/>
      <c r="C255" s="342"/>
      <c r="D255" s="822"/>
      <c r="E255" s="823"/>
      <c r="F255" s="824"/>
      <c r="G255" s="824"/>
      <c r="H255" s="825"/>
      <c r="I255" s="826"/>
    </row>
    <row r="256" spans="2:9" s="820" customFormat="1" ht="15" customHeight="1">
      <c r="B256" s="821"/>
      <c r="C256" s="342"/>
      <c r="D256" s="822"/>
      <c r="E256" s="823"/>
      <c r="F256" s="824"/>
      <c r="G256" s="824"/>
      <c r="H256" s="825"/>
      <c r="I256" s="826"/>
    </row>
    <row r="257" spans="2:9" s="820" customFormat="1" ht="15" customHeight="1">
      <c r="B257" s="821"/>
      <c r="C257" s="342"/>
      <c r="D257" s="822"/>
      <c r="E257" s="823"/>
      <c r="F257" s="824"/>
      <c r="G257" s="824"/>
      <c r="H257" s="825"/>
      <c r="I257" s="826"/>
    </row>
    <row r="258" spans="2:9" s="820" customFormat="1" ht="15" customHeight="1">
      <c r="B258" s="821"/>
      <c r="C258" s="342"/>
      <c r="D258" s="822"/>
      <c r="E258" s="823"/>
      <c r="F258" s="824"/>
      <c r="G258" s="824"/>
      <c r="H258" s="825"/>
      <c r="I258" s="826"/>
    </row>
    <row r="259" spans="2:9" s="820" customFormat="1" ht="15" customHeight="1">
      <c r="B259" s="821"/>
      <c r="C259" s="342"/>
      <c r="D259" s="822"/>
      <c r="E259" s="823"/>
      <c r="F259" s="824"/>
      <c r="G259" s="824"/>
      <c r="H259" s="825"/>
      <c r="I259" s="826"/>
    </row>
    <row r="260" spans="2:9" s="820" customFormat="1" ht="15" customHeight="1">
      <c r="B260" s="821"/>
      <c r="C260" s="342"/>
      <c r="D260" s="822"/>
      <c r="E260" s="823"/>
      <c r="F260" s="824"/>
      <c r="G260" s="824"/>
      <c r="H260" s="825"/>
      <c r="I260" s="826"/>
    </row>
    <row r="261" spans="2:9" s="820" customFormat="1" ht="15" customHeight="1">
      <c r="B261" s="821"/>
      <c r="C261" s="342"/>
      <c r="D261" s="822"/>
      <c r="E261" s="823"/>
      <c r="F261" s="824"/>
      <c r="G261" s="824"/>
      <c r="H261" s="825"/>
      <c r="I261" s="826"/>
    </row>
    <row r="262" spans="2:9" s="820" customFormat="1" ht="15" customHeight="1">
      <c r="B262" s="821"/>
      <c r="C262" s="342"/>
      <c r="D262" s="822"/>
      <c r="E262" s="823"/>
      <c r="F262" s="824"/>
      <c r="G262" s="824"/>
      <c r="H262" s="825"/>
      <c r="I262" s="826"/>
    </row>
    <row r="263" spans="2:9" s="820" customFormat="1" ht="15" customHeight="1">
      <c r="B263" s="821"/>
      <c r="C263" s="342"/>
      <c r="D263" s="822"/>
      <c r="E263" s="823"/>
      <c r="F263" s="824"/>
      <c r="G263" s="824"/>
      <c r="H263" s="825"/>
      <c r="I263" s="826"/>
    </row>
    <row r="264" spans="2:9" s="820" customFormat="1" ht="15" customHeight="1">
      <c r="B264" s="821"/>
      <c r="C264" s="342"/>
      <c r="D264" s="822"/>
      <c r="E264" s="823"/>
      <c r="F264" s="824"/>
      <c r="G264" s="824"/>
      <c r="H264" s="825"/>
      <c r="I264" s="826"/>
    </row>
    <row r="265" spans="2:9" s="820" customFormat="1" ht="15" customHeight="1">
      <c r="B265" s="821"/>
      <c r="C265" s="342"/>
      <c r="D265" s="822"/>
      <c r="E265" s="823"/>
      <c r="F265" s="824"/>
      <c r="G265" s="824"/>
      <c r="H265" s="825"/>
      <c r="I265" s="826"/>
    </row>
    <row r="266" spans="2:9" s="820" customFormat="1" ht="15" customHeight="1">
      <c r="B266" s="821"/>
      <c r="C266" s="342"/>
      <c r="D266" s="822"/>
      <c r="E266" s="823"/>
      <c r="F266" s="824"/>
      <c r="G266" s="824"/>
      <c r="H266" s="825"/>
      <c r="I266" s="826"/>
    </row>
    <row r="267" spans="2:9" s="820" customFormat="1" ht="15" customHeight="1">
      <c r="B267" s="821"/>
      <c r="C267" s="342"/>
      <c r="D267" s="822"/>
      <c r="E267" s="823"/>
      <c r="F267" s="824"/>
      <c r="G267" s="824"/>
      <c r="H267" s="825"/>
      <c r="I267" s="826"/>
    </row>
    <row r="268" spans="2:9" s="820" customFormat="1" ht="15" customHeight="1">
      <c r="B268" s="821"/>
      <c r="C268" s="342"/>
      <c r="D268" s="822"/>
      <c r="E268" s="823"/>
      <c r="F268" s="824"/>
      <c r="G268" s="824"/>
      <c r="H268" s="825"/>
      <c r="I268" s="826"/>
    </row>
    <row r="269" spans="2:9" s="820" customFormat="1" ht="15" customHeight="1">
      <c r="B269" s="821"/>
      <c r="C269" s="342"/>
      <c r="D269" s="822"/>
      <c r="E269" s="823"/>
      <c r="F269" s="824"/>
      <c r="G269" s="824"/>
      <c r="H269" s="825"/>
      <c r="I269" s="826"/>
    </row>
    <row r="270" spans="2:9" s="820" customFormat="1" ht="15" customHeight="1">
      <c r="B270" s="821"/>
      <c r="C270" s="342"/>
      <c r="D270" s="822"/>
      <c r="E270" s="823"/>
      <c r="F270" s="824"/>
      <c r="G270" s="824"/>
      <c r="H270" s="825"/>
      <c r="I270" s="826"/>
    </row>
    <row r="271" spans="2:9" s="820" customFormat="1" ht="15" customHeight="1">
      <c r="B271" s="821"/>
      <c r="C271" s="342"/>
      <c r="D271" s="822"/>
      <c r="E271" s="823"/>
      <c r="F271" s="824"/>
      <c r="G271" s="824"/>
      <c r="H271" s="825"/>
      <c r="I271" s="826"/>
    </row>
    <row r="272" spans="2:9" s="820" customFormat="1" ht="15" customHeight="1">
      <c r="B272" s="821"/>
      <c r="C272" s="342"/>
      <c r="D272" s="822"/>
      <c r="E272" s="823"/>
      <c r="F272" s="824"/>
      <c r="G272" s="824"/>
      <c r="H272" s="825"/>
      <c r="I272" s="826"/>
    </row>
    <row r="273" spans="2:9" s="820" customFormat="1" ht="15" customHeight="1">
      <c r="B273" s="821"/>
      <c r="C273" s="342"/>
      <c r="D273" s="822"/>
      <c r="E273" s="823"/>
      <c r="F273" s="824"/>
      <c r="G273" s="824"/>
      <c r="H273" s="825"/>
      <c r="I273" s="826"/>
    </row>
    <row r="274" spans="2:9" s="820" customFormat="1" ht="15" customHeight="1">
      <c r="B274" s="821"/>
      <c r="C274" s="342"/>
      <c r="D274" s="822"/>
      <c r="E274" s="827"/>
      <c r="F274" s="824"/>
      <c r="G274" s="824"/>
      <c r="H274" s="825"/>
      <c r="I274" s="826"/>
    </row>
    <row r="275" spans="2:9" s="820" customFormat="1" ht="15" customHeight="1">
      <c r="B275" s="821"/>
      <c r="C275" s="342"/>
      <c r="D275" s="822"/>
      <c r="E275" s="827"/>
      <c r="F275" s="824"/>
      <c r="G275" s="824"/>
      <c r="H275" s="825"/>
      <c r="I275" s="826"/>
    </row>
    <row r="276" spans="2:9" s="820" customFormat="1" ht="15" customHeight="1">
      <c r="B276" s="821"/>
      <c r="C276" s="342"/>
      <c r="D276" s="822"/>
      <c r="E276" s="827"/>
      <c r="F276" s="824"/>
      <c r="G276" s="824"/>
      <c r="H276" s="825"/>
      <c r="I276" s="826"/>
    </row>
    <row r="277" spans="2:9" s="820" customFormat="1" ht="15" customHeight="1">
      <c r="B277" s="821"/>
      <c r="C277" s="342"/>
      <c r="D277" s="822"/>
      <c r="E277" s="827"/>
      <c r="F277" s="824"/>
      <c r="G277" s="824"/>
      <c r="H277" s="825"/>
      <c r="I277" s="826"/>
    </row>
    <row r="278" spans="2:9" s="820" customFormat="1" ht="15" customHeight="1">
      <c r="B278" s="821"/>
      <c r="C278" s="342"/>
      <c r="D278" s="822"/>
      <c r="E278" s="827"/>
      <c r="F278" s="824"/>
      <c r="G278" s="824"/>
      <c r="H278" s="825"/>
      <c r="I278" s="826"/>
    </row>
    <row r="279" spans="2:9" s="820" customFormat="1" ht="15" customHeight="1">
      <c r="B279" s="821"/>
      <c r="C279" s="342"/>
      <c r="D279" s="822"/>
      <c r="E279" s="823"/>
      <c r="F279" s="824"/>
      <c r="G279" s="824"/>
      <c r="H279" s="825"/>
      <c r="I279" s="826"/>
    </row>
    <row r="280" spans="2:9" s="820" customFormat="1" ht="15" customHeight="1">
      <c r="B280" s="821"/>
      <c r="C280" s="342"/>
      <c r="D280" s="822"/>
      <c r="E280" s="823"/>
      <c r="F280" s="824"/>
      <c r="G280" s="824"/>
      <c r="H280" s="825"/>
      <c r="I280" s="826"/>
    </row>
    <row r="281" spans="2:9" s="820" customFormat="1" ht="15" customHeight="1">
      <c r="B281" s="821"/>
      <c r="C281" s="342"/>
      <c r="D281" s="822"/>
      <c r="E281" s="823"/>
      <c r="F281" s="824"/>
      <c r="G281" s="824"/>
      <c r="H281" s="825"/>
      <c r="I281" s="826"/>
    </row>
    <row r="282" spans="2:9" s="820" customFormat="1" ht="15" customHeight="1">
      <c r="B282" s="821"/>
      <c r="C282" s="342"/>
      <c r="D282" s="822"/>
      <c r="E282" s="823"/>
      <c r="F282" s="824"/>
      <c r="G282" s="824"/>
      <c r="H282" s="825"/>
      <c r="I282" s="826"/>
    </row>
    <row r="283" spans="2:9" s="820" customFormat="1" ht="15" customHeight="1">
      <c r="B283" s="821"/>
      <c r="C283" s="342"/>
      <c r="D283" s="822"/>
      <c r="E283" s="823"/>
      <c r="F283" s="824"/>
      <c r="G283" s="824"/>
      <c r="H283" s="825"/>
      <c r="I283" s="826"/>
    </row>
    <row r="284" spans="2:9" s="820" customFormat="1" ht="15" customHeight="1">
      <c r="B284" s="821"/>
      <c r="C284" s="342"/>
      <c r="D284" s="822"/>
      <c r="E284" s="823"/>
      <c r="F284" s="824"/>
      <c r="G284" s="824"/>
      <c r="H284" s="825"/>
      <c r="I284" s="826"/>
    </row>
    <row r="285" spans="2:9" s="820" customFormat="1" ht="15" customHeight="1">
      <c r="B285" s="821"/>
      <c r="C285" s="342"/>
      <c r="D285" s="822"/>
      <c r="E285" s="823"/>
      <c r="F285" s="824"/>
      <c r="G285" s="824"/>
      <c r="H285" s="825"/>
      <c r="I285" s="826"/>
    </row>
    <row r="286" spans="2:9" s="820" customFormat="1" ht="15" customHeight="1">
      <c r="B286" s="821"/>
      <c r="C286" s="342"/>
      <c r="D286" s="822"/>
      <c r="E286" s="823"/>
      <c r="F286" s="824"/>
      <c r="G286" s="824"/>
      <c r="H286" s="825"/>
      <c r="I286" s="826"/>
    </row>
    <row r="287" spans="2:9" s="820" customFormat="1" ht="15" customHeight="1">
      <c r="B287" s="821"/>
      <c r="C287" s="342"/>
      <c r="D287" s="822"/>
      <c r="E287" s="823"/>
      <c r="F287" s="824"/>
      <c r="G287" s="824"/>
      <c r="H287" s="825"/>
      <c r="I287" s="826"/>
    </row>
    <row r="288" spans="2:9" s="820" customFormat="1" ht="15" customHeight="1">
      <c r="B288" s="821"/>
      <c r="C288" s="342"/>
      <c r="D288" s="822"/>
      <c r="E288" s="823"/>
      <c r="F288" s="824"/>
      <c r="G288" s="824"/>
      <c r="H288" s="825"/>
      <c r="I288" s="826"/>
    </row>
    <row r="289" spans="2:9" s="820" customFormat="1" ht="15" customHeight="1">
      <c r="B289" s="821"/>
      <c r="C289" s="342"/>
      <c r="D289" s="822"/>
      <c r="E289" s="823"/>
      <c r="F289" s="824"/>
      <c r="G289" s="824"/>
      <c r="H289" s="825"/>
      <c r="I289" s="826"/>
    </row>
    <row r="290" spans="2:9" s="820" customFormat="1" ht="15" customHeight="1">
      <c r="B290" s="821"/>
      <c r="C290" s="342"/>
      <c r="D290" s="822"/>
      <c r="E290" s="823"/>
      <c r="F290" s="824"/>
      <c r="G290" s="824"/>
      <c r="H290" s="825"/>
      <c r="I290" s="826"/>
    </row>
    <row r="291" spans="2:9" s="820" customFormat="1" ht="15" customHeight="1">
      <c r="B291" s="821"/>
      <c r="C291" s="342"/>
      <c r="D291" s="822"/>
      <c r="E291" s="823"/>
      <c r="F291" s="824"/>
      <c r="G291" s="824"/>
      <c r="H291" s="825"/>
      <c r="I291" s="826"/>
    </row>
    <row r="292" spans="2:9" s="820" customFormat="1" ht="15" customHeight="1">
      <c r="B292" s="821"/>
      <c r="C292" s="342"/>
      <c r="D292" s="822"/>
      <c r="E292" s="823"/>
      <c r="F292" s="824"/>
      <c r="G292" s="824"/>
      <c r="H292" s="825"/>
      <c r="I292" s="826"/>
    </row>
    <row r="293" spans="2:9" s="820" customFormat="1" ht="15" customHeight="1">
      <c r="B293" s="821"/>
      <c r="C293" s="342"/>
      <c r="D293" s="822"/>
      <c r="E293" s="823"/>
      <c r="F293" s="824"/>
      <c r="G293" s="824"/>
      <c r="H293" s="825"/>
      <c r="I293" s="826"/>
    </row>
    <row r="294" spans="2:9" s="820" customFormat="1" ht="15" customHeight="1">
      <c r="B294" s="821"/>
      <c r="C294" s="342"/>
      <c r="D294" s="822"/>
      <c r="E294" s="823"/>
      <c r="F294" s="824"/>
      <c r="G294" s="824"/>
      <c r="H294" s="825"/>
      <c r="I294" s="826"/>
    </row>
    <row r="295" spans="2:9" s="820" customFormat="1" ht="15" customHeight="1">
      <c r="B295" s="821"/>
      <c r="C295" s="342"/>
      <c r="D295" s="822"/>
      <c r="E295" s="823"/>
      <c r="F295" s="824"/>
      <c r="G295" s="824"/>
      <c r="H295" s="825"/>
      <c r="I295" s="826"/>
    </row>
    <row r="296" spans="2:9" s="820" customFormat="1" ht="15" customHeight="1">
      <c r="B296" s="821"/>
      <c r="C296" s="342"/>
      <c r="D296" s="822"/>
      <c r="E296" s="823"/>
      <c r="F296" s="824"/>
      <c r="G296" s="824"/>
      <c r="H296" s="825"/>
      <c r="I296" s="826"/>
    </row>
    <row r="297" spans="2:9" s="820" customFormat="1" ht="15" customHeight="1">
      <c r="B297" s="821"/>
      <c r="C297" s="342"/>
      <c r="D297" s="822"/>
      <c r="E297" s="823"/>
      <c r="F297" s="824"/>
      <c r="G297" s="824"/>
      <c r="H297" s="825"/>
      <c r="I297" s="826"/>
    </row>
    <row r="298" spans="2:9" s="820" customFormat="1" ht="15" customHeight="1">
      <c r="B298" s="821"/>
      <c r="C298" s="342"/>
      <c r="D298" s="822"/>
      <c r="E298" s="823"/>
      <c r="F298" s="824"/>
      <c r="G298" s="824"/>
      <c r="H298" s="825"/>
      <c r="I298" s="826"/>
    </row>
    <row r="299" spans="2:9" s="820" customFormat="1" ht="15" customHeight="1">
      <c r="B299" s="821"/>
      <c r="C299" s="342"/>
      <c r="D299" s="822"/>
      <c r="E299" s="823"/>
      <c r="F299" s="824"/>
      <c r="G299" s="824"/>
      <c r="H299" s="825"/>
      <c r="I299" s="826"/>
    </row>
    <row r="300" spans="2:9" s="820" customFormat="1" ht="15" customHeight="1">
      <c r="B300" s="821"/>
      <c r="C300" s="342"/>
      <c r="D300" s="822"/>
      <c r="E300" s="823"/>
      <c r="F300" s="824"/>
      <c r="G300" s="824"/>
      <c r="H300" s="825"/>
      <c r="I300" s="826"/>
    </row>
    <row r="301" spans="2:9" s="820" customFormat="1" ht="15" customHeight="1">
      <c r="B301" s="821"/>
      <c r="C301" s="342"/>
      <c r="D301" s="822"/>
      <c r="E301" s="823"/>
      <c r="F301" s="824"/>
      <c r="G301" s="824"/>
      <c r="H301" s="825"/>
      <c r="I301" s="826"/>
    </row>
    <row r="302" spans="2:9" s="820" customFormat="1" ht="15" customHeight="1">
      <c r="B302" s="821"/>
      <c r="C302" s="342"/>
      <c r="D302" s="822"/>
      <c r="E302" s="823"/>
      <c r="F302" s="824"/>
      <c r="G302" s="824"/>
      <c r="H302" s="825"/>
      <c r="I302" s="826"/>
    </row>
    <row r="303" spans="2:9" s="820" customFormat="1" ht="15" customHeight="1">
      <c r="B303" s="821"/>
      <c r="C303" s="342"/>
      <c r="D303" s="822"/>
      <c r="E303" s="823"/>
      <c r="F303" s="824"/>
      <c r="G303" s="824"/>
      <c r="H303" s="825"/>
      <c r="I303" s="826"/>
    </row>
    <row r="304" spans="2:9" s="820" customFormat="1" ht="15" customHeight="1">
      <c r="B304" s="821"/>
      <c r="C304" s="342"/>
      <c r="D304" s="822"/>
      <c r="E304" s="823"/>
      <c r="F304" s="824"/>
      <c r="G304" s="824"/>
      <c r="H304" s="825"/>
      <c r="I304" s="826"/>
    </row>
    <row r="305" spans="2:9" s="820" customFormat="1" ht="15" customHeight="1">
      <c r="B305" s="821"/>
      <c r="C305" s="342"/>
      <c r="D305" s="822"/>
      <c r="E305" s="823"/>
      <c r="F305" s="824"/>
      <c r="G305" s="824"/>
      <c r="H305" s="825"/>
      <c r="I305" s="826"/>
    </row>
    <row r="306" spans="2:9" s="820" customFormat="1" ht="15" customHeight="1">
      <c r="B306" s="821"/>
      <c r="C306" s="342"/>
      <c r="D306" s="822"/>
      <c r="E306" s="823"/>
      <c r="F306" s="824"/>
      <c r="G306" s="824"/>
      <c r="H306" s="825"/>
      <c r="I306" s="826"/>
    </row>
    <row r="307" spans="2:9" s="820" customFormat="1" ht="15" customHeight="1">
      <c r="B307" s="821"/>
      <c r="C307" s="342"/>
      <c r="D307" s="822"/>
      <c r="E307" s="823"/>
      <c r="F307" s="824"/>
      <c r="G307" s="824"/>
      <c r="H307" s="825"/>
      <c r="I307" s="826"/>
    </row>
    <row r="308" spans="2:9" s="820" customFormat="1" ht="15" customHeight="1">
      <c r="B308" s="821"/>
      <c r="C308" s="342"/>
      <c r="D308" s="822"/>
      <c r="E308" s="823"/>
      <c r="F308" s="824"/>
      <c r="G308" s="824"/>
      <c r="H308" s="825"/>
      <c r="I308" s="826"/>
    </row>
    <row r="309" spans="2:9" s="820" customFormat="1" ht="15" customHeight="1">
      <c r="B309" s="821"/>
      <c r="C309" s="342"/>
      <c r="D309" s="822"/>
      <c r="E309" s="823"/>
      <c r="F309" s="824"/>
      <c r="G309" s="824"/>
      <c r="H309" s="825"/>
      <c r="I309" s="826"/>
    </row>
    <row r="310" spans="2:9" s="820" customFormat="1" ht="15" customHeight="1">
      <c r="B310" s="821"/>
      <c r="C310" s="342"/>
      <c r="D310" s="822"/>
      <c r="E310" s="823"/>
      <c r="F310" s="824"/>
      <c r="G310" s="824"/>
      <c r="H310" s="825"/>
      <c r="I310" s="826"/>
    </row>
    <row r="311" spans="2:9" s="820" customFormat="1" ht="15" customHeight="1">
      <c r="B311" s="821"/>
      <c r="C311" s="342"/>
      <c r="D311" s="822"/>
      <c r="E311" s="823"/>
      <c r="F311" s="824"/>
      <c r="G311" s="824"/>
      <c r="H311" s="825"/>
      <c r="I311" s="826"/>
    </row>
    <row r="312" spans="2:9" s="820" customFormat="1" ht="15" customHeight="1">
      <c r="B312" s="821"/>
      <c r="C312" s="342"/>
      <c r="D312" s="822"/>
      <c r="E312" s="823"/>
      <c r="F312" s="824"/>
      <c r="G312" s="824"/>
      <c r="H312" s="825"/>
      <c r="I312" s="826"/>
    </row>
    <row r="313" spans="2:9" s="820" customFormat="1" ht="15" customHeight="1">
      <c r="B313" s="821"/>
      <c r="C313" s="342"/>
      <c r="D313" s="822"/>
      <c r="E313" s="823"/>
      <c r="F313" s="824"/>
      <c r="G313" s="824"/>
      <c r="H313" s="825"/>
      <c r="I313" s="826"/>
    </row>
    <row r="314" spans="2:9" s="820" customFormat="1" ht="15" customHeight="1">
      <c r="B314" s="821"/>
      <c r="C314" s="342"/>
      <c r="D314" s="822"/>
      <c r="E314" s="823"/>
      <c r="F314" s="824"/>
      <c r="G314" s="824"/>
      <c r="H314" s="825"/>
      <c r="I314" s="826"/>
    </row>
    <row r="315" spans="2:9" s="820" customFormat="1" ht="15" customHeight="1">
      <c r="B315" s="821"/>
      <c r="C315" s="342"/>
      <c r="D315" s="822"/>
      <c r="E315" s="823"/>
      <c r="F315" s="824"/>
      <c r="G315" s="824"/>
      <c r="H315" s="825"/>
      <c r="I315" s="826"/>
    </row>
    <row r="316" spans="2:9" s="820" customFormat="1" ht="15" customHeight="1">
      <c r="B316" s="821"/>
      <c r="C316" s="342"/>
      <c r="D316" s="822"/>
      <c r="E316" s="823"/>
      <c r="F316" s="824"/>
      <c r="G316" s="824"/>
      <c r="H316" s="825"/>
      <c r="I316" s="826"/>
    </row>
    <row r="317" spans="2:9" s="820" customFormat="1" ht="15" customHeight="1">
      <c r="B317" s="821"/>
      <c r="C317" s="342"/>
      <c r="D317" s="822"/>
      <c r="E317" s="823"/>
      <c r="F317" s="824"/>
      <c r="G317" s="824"/>
      <c r="H317" s="825"/>
      <c r="I317" s="826"/>
    </row>
    <row r="318" spans="2:9" s="820" customFormat="1" ht="15" customHeight="1">
      <c r="B318" s="821"/>
      <c r="C318" s="342"/>
      <c r="D318" s="822"/>
      <c r="E318" s="823"/>
      <c r="F318" s="824"/>
      <c r="G318" s="824"/>
      <c r="H318" s="825"/>
      <c r="I318" s="826"/>
    </row>
    <row r="319" spans="2:9" s="820" customFormat="1" ht="15" customHeight="1">
      <c r="B319" s="821"/>
      <c r="C319" s="342"/>
      <c r="D319" s="822"/>
      <c r="E319" s="823"/>
      <c r="F319" s="824"/>
      <c r="G319" s="824"/>
      <c r="H319" s="825"/>
      <c r="I319" s="826"/>
    </row>
    <row r="320" spans="2:9" s="820" customFormat="1" ht="15" customHeight="1">
      <c r="B320" s="821"/>
      <c r="C320" s="342"/>
      <c r="D320" s="822"/>
      <c r="E320" s="823"/>
      <c r="F320" s="824"/>
      <c r="G320" s="824"/>
      <c r="H320" s="825"/>
      <c r="I320" s="826"/>
    </row>
    <row r="321" spans="2:9" s="820" customFormat="1" ht="15" customHeight="1">
      <c r="B321" s="821"/>
      <c r="C321" s="342"/>
      <c r="D321" s="822"/>
      <c r="E321" s="823"/>
      <c r="F321" s="824"/>
      <c r="G321" s="824"/>
      <c r="H321" s="825"/>
      <c r="I321" s="826"/>
    </row>
    <row r="322" spans="2:9" s="820" customFormat="1" ht="15" customHeight="1">
      <c r="B322" s="821"/>
      <c r="C322" s="342"/>
      <c r="D322" s="822"/>
      <c r="E322" s="827"/>
      <c r="F322" s="824"/>
      <c r="G322" s="824"/>
      <c r="H322" s="825"/>
      <c r="I322" s="826"/>
    </row>
    <row r="323" spans="2:9" s="820" customFormat="1" ht="15" customHeight="1">
      <c r="B323" s="821"/>
      <c r="C323" s="342"/>
      <c r="D323" s="822"/>
      <c r="E323" s="827"/>
      <c r="F323" s="824"/>
      <c r="G323" s="824"/>
      <c r="H323" s="825"/>
      <c r="I323" s="826"/>
    </row>
    <row r="324" spans="2:9" s="820" customFormat="1" ht="15" customHeight="1">
      <c r="B324" s="821"/>
      <c r="C324" s="342"/>
      <c r="D324" s="822"/>
      <c r="E324" s="827"/>
      <c r="F324" s="824"/>
      <c r="G324" s="824"/>
      <c r="H324" s="825"/>
      <c r="I324" s="826"/>
    </row>
    <row r="325" spans="2:9" s="820" customFormat="1" ht="15" customHeight="1">
      <c r="B325" s="821"/>
      <c r="C325" s="342"/>
      <c r="D325" s="822"/>
      <c r="E325" s="827"/>
      <c r="F325" s="824"/>
      <c r="G325" s="824"/>
      <c r="H325" s="825"/>
      <c r="I325" s="826"/>
    </row>
    <row r="326" spans="2:9" s="820" customFormat="1" ht="15" customHeight="1">
      <c r="B326" s="821"/>
      <c r="C326" s="342"/>
      <c r="D326" s="822"/>
      <c r="E326" s="827"/>
      <c r="F326" s="824"/>
      <c r="G326" s="824"/>
      <c r="H326" s="825"/>
      <c r="I326" s="826"/>
    </row>
    <row r="327" spans="2:9" s="820" customFormat="1" ht="15" customHeight="1">
      <c r="B327" s="821"/>
      <c r="C327" s="342"/>
      <c r="D327" s="822"/>
      <c r="E327" s="827"/>
      <c r="F327" s="824"/>
      <c r="G327" s="824"/>
      <c r="H327" s="825"/>
      <c r="I327" s="826"/>
    </row>
    <row r="328" spans="2:9" s="820" customFormat="1" ht="15" customHeight="1">
      <c r="B328" s="821"/>
      <c r="C328" s="342"/>
      <c r="D328" s="822"/>
      <c r="E328" s="827"/>
      <c r="F328" s="824"/>
      <c r="G328" s="824"/>
      <c r="H328" s="825"/>
      <c r="I328" s="826"/>
    </row>
    <row r="329" spans="2:9" s="820" customFormat="1" ht="15" customHeight="1">
      <c r="B329" s="821"/>
      <c r="C329" s="342"/>
      <c r="D329" s="822"/>
      <c r="E329" s="823"/>
      <c r="F329" s="824"/>
      <c r="G329" s="824"/>
      <c r="H329" s="825"/>
      <c r="I329" s="826"/>
    </row>
    <row r="330" spans="2:9" s="820" customFormat="1" ht="15" customHeight="1">
      <c r="B330" s="821"/>
      <c r="C330" s="342"/>
      <c r="D330" s="822"/>
      <c r="E330" s="823"/>
      <c r="F330" s="824"/>
      <c r="G330" s="824"/>
      <c r="H330" s="825"/>
      <c r="I330" s="826"/>
    </row>
    <row r="331" spans="2:9" s="820" customFormat="1" ht="15" customHeight="1">
      <c r="B331" s="821"/>
      <c r="C331" s="342"/>
      <c r="D331" s="822"/>
      <c r="E331" s="823"/>
      <c r="F331" s="824"/>
      <c r="G331" s="824"/>
      <c r="H331" s="825"/>
      <c r="I331" s="826"/>
    </row>
    <row r="332" spans="2:9" s="820" customFormat="1" ht="15" customHeight="1">
      <c r="B332" s="821"/>
      <c r="C332" s="342"/>
      <c r="D332" s="822"/>
      <c r="E332" s="823"/>
      <c r="F332" s="824"/>
      <c r="G332" s="824"/>
      <c r="H332" s="825"/>
      <c r="I332" s="826"/>
    </row>
    <row r="333" spans="2:9" s="820" customFormat="1" ht="15" customHeight="1">
      <c r="B333" s="821"/>
      <c r="C333" s="342"/>
      <c r="D333" s="822"/>
      <c r="E333" s="823"/>
      <c r="F333" s="824"/>
      <c r="G333" s="824"/>
      <c r="H333" s="825"/>
      <c r="I333" s="826"/>
    </row>
    <row r="334" spans="2:9" s="820" customFormat="1" ht="15" customHeight="1">
      <c r="B334" s="821"/>
      <c r="C334" s="342"/>
      <c r="D334" s="822"/>
      <c r="E334" s="823"/>
      <c r="F334" s="824"/>
      <c r="G334" s="824"/>
      <c r="H334" s="825"/>
      <c r="I334" s="826"/>
    </row>
    <row r="335" spans="2:9" s="820" customFormat="1" ht="15" customHeight="1">
      <c r="B335" s="821"/>
      <c r="C335" s="342"/>
      <c r="D335" s="822"/>
      <c r="E335" s="823"/>
      <c r="F335" s="824"/>
      <c r="G335" s="828"/>
      <c r="H335" s="825"/>
      <c r="I335" s="826"/>
    </row>
    <row r="336" spans="2:9" s="820" customFormat="1" ht="15" customHeight="1">
      <c r="B336" s="821"/>
      <c r="C336" s="342"/>
      <c r="D336" s="822"/>
      <c r="E336" s="823"/>
      <c r="F336" s="824"/>
      <c r="G336" s="828"/>
      <c r="H336" s="825"/>
      <c r="I336" s="826"/>
    </row>
    <row r="337" spans="2:9" s="820" customFormat="1" ht="15" customHeight="1">
      <c r="B337" s="821"/>
      <c r="C337" s="342"/>
      <c r="D337" s="822"/>
      <c r="E337" s="823"/>
      <c r="F337" s="824"/>
      <c r="G337" s="828"/>
      <c r="H337" s="825"/>
      <c r="I337" s="826"/>
    </row>
    <row r="338" spans="2:9" s="820" customFormat="1" ht="15" customHeight="1">
      <c r="B338" s="821"/>
      <c r="C338" s="342"/>
      <c r="D338" s="822"/>
      <c r="E338" s="823"/>
      <c r="F338" s="824"/>
      <c r="G338" s="824"/>
      <c r="H338" s="825"/>
      <c r="I338" s="826"/>
    </row>
    <row r="339" spans="2:9" s="820" customFormat="1" ht="15" customHeight="1">
      <c r="B339" s="821"/>
      <c r="C339" s="342"/>
      <c r="D339" s="822"/>
      <c r="E339" s="823"/>
      <c r="F339" s="824"/>
      <c r="G339" s="824"/>
      <c r="H339" s="825"/>
      <c r="I339" s="826"/>
    </row>
    <row r="340" spans="2:9" s="820" customFormat="1" ht="15" customHeight="1">
      <c r="B340" s="821"/>
      <c r="C340" s="342"/>
      <c r="D340" s="822"/>
      <c r="E340" s="823"/>
      <c r="F340" s="824"/>
      <c r="G340" s="824"/>
      <c r="H340" s="825"/>
      <c r="I340" s="826"/>
    </row>
    <row r="341" spans="2:9" s="820" customFormat="1" ht="15" customHeight="1">
      <c r="B341" s="821"/>
      <c r="C341" s="342"/>
      <c r="D341" s="822"/>
      <c r="E341" s="823"/>
      <c r="F341" s="824"/>
      <c r="G341" s="824"/>
      <c r="H341" s="825"/>
      <c r="I341" s="826"/>
    </row>
    <row r="342" spans="2:9" s="820" customFormat="1" ht="15" customHeight="1">
      <c r="B342" s="821"/>
      <c r="C342" s="342"/>
      <c r="D342" s="822"/>
      <c r="E342" s="823"/>
      <c r="F342" s="824"/>
      <c r="G342" s="824"/>
      <c r="H342" s="825"/>
      <c r="I342" s="826"/>
    </row>
    <row r="343" spans="2:9" s="820" customFormat="1" ht="15" customHeight="1">
      <c r="B343" s="821"/>
      <c r="C343" s="342"/>
      <c r="D343" s="822"/>
      <c r="E343" s="823"/>
      <c r="F343" s="824"/>
      <c r="G343" s="824"/>
      <c r="H343" s="825"/>
      <c r="I343" s="826"/>
    </row>
    <row r="344" spans="2:9" s="820" customFormat="1" ht="15" customHeight="1">
      <c r="B344" s="821"/>
      <c r="C344" s="342"/>
      <c r="D344" s="822"/>
      <c r="E344" s="823"/>
      <c r="F344" s="824"/>
      <c r="G344" s="824"/>
      <c r="H344" s="825"/>
      <c r="I344" s="826"/>
    </row>
    <row r="345" spans="2:9" s="820" customFormat="1" ht="15" customHeight="1">
      <c r="B345" s="821"/>
      <c r="C345" s="342"/>
      <c r="D345" s="822"/>
      <c r="E345" s="823"/>
      <c r="F345" s="824"/>
      <c r="G345" s="824"/>
      <c r="H345" s="825"/>
      <c r="I345" s="826"/>
    </row>
    <row r="346" spans="2:9" s="820" customFormat="1" ht="15" customHeight="1">
      <c r="B346" s="821"/>
      <c r="C346" s="342"/>
      <c r="D346" s="822"/>
      <c r="E346" s="823"/>
      <c r="F346" s="824"/>
      <c r="G346" s="824"/>
      <c r="H346" s="825"/>
      <c r="I346" s="826"/>
    </row>
    <row r="347" spans="2:9" s="820" customFormat="1" ht="15" customHeight="1">
      <c r="B347" s="821"/>
      <c r="C347" s="342"/>
      <c r="D347" s="822"/>
      <c r="E347" s="823"/>
      <c r="F347" s="824"/>
      <c r="G347" s="824"/>
      <c r="H347" s="825"/>
      <c r="I347" s="826"/>
    </row>
    <row r="348" spans="2:9" s="820" customFormat="1" ht="15" customHeight="1">
      <c r="B348" s="821"/>
      <c r="C348" s="342"/>
      <c r="D348" s="822"/>
      <c r="E348" s="823"/>
      <c r="F348" s="824"/>
      <c r="G348" s="824"/>
      <c r="H348" s="825"/>
      <c r="I348" s="826"/>
    </row>
    <row r="349" spans="2:9" s="820" customFormat="1" ht="15" customHeight="1">
      <c r="B349" s="821"/>
      <c r="C349" s="342"/>
      <c r="D349" s="822"/>
      <c r="E349" s="823"/>
      <c r="F349" s="824"/>
      <c r="G349" s="824"/>
      <c r="H349" s="825"/>
      <c r="I349" s="826"/>
    </row>
    <row r="350" spans="2:9" s="820" customFormat="1" ht="15" customHeight="1">
      <c r="B350" s="821"/>
      <c r="C350" s="342"/>
      <c r="D350" s="822"/>
      <c r="E350" s="823"/>
      <c r="F350" s="824"/>
      <c r="G350" s="824"/>
      <c r="H350" s="825"/>
      <c r="I350" s="826"/>
    </row>
    <row r="351" spans="2:9" s="820" customFormat="1" ht="15" customHeight="1">
      <c r="B351" s="821"/>
      <c r="C351" s="342"/>
      <c r="D351" s="822"/>
      <c r="E351" s="823"/>
      <c r="F351" s="824"/>
      <c r="G351" s="824"/>
      <c r="H351" s="825"/>
      <c r="I351" s="826"/>
    </row>
    <row r="352" spans="2:9" s="820" customFormat="1" ht="15" customHeight="1">
      <c r="B352" s="821"/>
      <c r="C352" s="342"/>
      <c r="D352" s="822"/>
      <c r="E352" s="823"/>
      <c r="F352" s="824"/>
      <c r="G352" s="824"/>
      <c r="H352" s="825"/>
      <c r="I352" s="826"/>
    </row>
    <row r="353" spans="2:9" s="820" customFormat="1" ht="15" customHeight="1">
      <c r="B353" s="821"/>
      <c r="C353" s="342"/>
      <c r="D353" s="822"/>
      <c r="E353" s="823"/>
      <c r="F353" s="824"/>
      <c r="G353" s="824"/>
      <c r="H353" s="825"/>
      <c r="I353" s="826"/>
    </row>
    <row r="354" spans="2:9" s="820" customFormat="1" ht="15" customHeight="1">
      <c r="B354" s="821"/>
      <c r="C354" s="342"/>
      <c r="D354" s="822"/>
      <c r="E354" s="823"/>
      <c r="F354" s="824"/>
      <c r="G354" s="824"/>
      <c r="H354" s="825"/>
      <c r="I354" s="826"/>
    </row>
    <row r="355" spans="2:9" s="820" customFormat="1" ht="15" customHeight="1">
      <c r="B355" s="821"/>
      <c r="C355" s="342"/>
      <c r="D355" s="822"/>
      <c r="E355" s="823"/>
      <c r="F355" s="824"/>
      <c r="G355" s="824"/>
      <c r="H355" s="825"/>
      <c r="I355" s="826"/>
    </row>
    <row r="356" spans="2:9" s="820" customFormat="1" ht="15" customHeight="1">
      <c r="B356" s="821"/>
      <c r="C356" s="342"/>
      <c r="D356" s="822"/>
      <c r="E356" s="823"/>
      <c r="F356" s="824"/>
      <c r="G356" s="824"/>
      <c r="H356" s="825"/>
      <c r="I356" s="826"/>
    </row>
    <row r="357" spans="2:9" s="820" customFormat="1" ht="15" customHeight="1">
      <c r="B357" s="821"/>
      <c r="C357" s="342"/>
      <c r="D357" s="822"/>
      <c r="E357" s="823"/>
      <c r="F357" s="824"/>
      <c r="G357" s="824"/>
      <c r="H357" s="825"/>
      <c r="I357" s="826"/>
    </row>
    <row r="358" spans="2:9" s="820" customFormat="1" ht="15" customHeight="1">
      <c r="B358" s="821"/>
      <c r="C358" s="342"/>
      <c r="D358" s="822"/>
      <c r="E358" s="823"/>
      <c r="F358" s="824"/>
      <c r="G358" s="824"/>
      <c r="H358" s="825"/>
      <c r="I358" s="826"/>
    </row>
    <row r="359" spans="2:9" s="820" customFormat="1" ht="15" customHeight="1">
      <c r="B359" s="821"/>
      <c r="C359" s="342"/>
      <c r="D359" s="822"/>
      <c r="E359" s="823"/>
      <c r="F359" s="824"/>
      <c r="G359" s="824"/>
      <c r="H359" s="825"/>
      <c r="I359" s="826"/>
    </row>
    <row r="360" spans="2:9" s="820" customFormat="1" ht="15" customHeight="1">
      <c r="B360" s="821"/>
      <c r="C360" s="342"/>
      <c r="D360" s="822"/>
      <c r="E360" s="823"/>
      <c r="F360" s="824"/>
      <c r="G360" s="824"/>
      <c r="H360" s="825"/>
      <c r="I360" s="826"/>
    </row>
    <row r="361" spans="2:9" s="820" customFormat="1" ht="15" customHeight="1">
      <c r="B361" s="821"/>
      <c r="C361" s="342"/>
      <c r="D361" s="822"/>
      <c r="E361" s="823"/>
      <c r="F361" s="824"/>
      <c r="G361" s="824"/>
      <c r="H361" s="825"/>
      <c r="I361" s="826"/>
    </row>
    <row r="362" spans="2:9" s="820" customFormat="1" ht="15" customHeight="1">
      <c r="B362" s="821"/>
      <c r="C362" s="342"/>
      <c r="D362" s="822"/>
      <c r="E362" s="823"/>
      <c r="F362" s="824"/>
      <c r="G362" s="824"/>
      <c r="H362" s="825"/>
      <c r="I362" s="826"/>
    </row>
    <row r="363" spans="2:9" s="820" customFormat="1" ht="15" customHeight="1">
      <c r="B363" s="821"/>
      <c r="C363" s="342"/>
      <c r="D363" s="822"/>
      <c r="E363" s="823"/>
      <c r="F363" s="824"/>
      <c r="G363" s="824"/>
      <c r="H363" s="825"/>
      <c r="I363" s="826"/>
    </row>
    <row r="364" spans="2:9" s="820" customFormat="1" ht="15" customHeight="1">
      <c r="B364" s="821"/>
      <c r="C364" s="342"/>
      <c r="D364" s="822"/>
      <c r="E364" s="823"/>
      <c r="F364" s="824"/>
      <c r="G364" s="824"/>
      <c r="H364" s="825"/>
      <c r="I364" s="826"/>
    </row>
    <row r="365" spans="2:9" s="820" customFormat="1" ht="15" customHeight="1">
      <c r="B365" s="821"/>
      <c r="C365" s="342"/>
      <c r="D365" s="822"/>
      <c r="E365" s="823"/>
      <c r="F365" s="824"/>
      <c r="G365" s="824"/>
      <c r="H365" s="825"/>
      <c r="I365" s="826"/>
    </row>
    <row r="366" spans="2:9" s="820" customFormat="1" ht="15" customHeight="1">
      <c r="B366" s="821"/>
      <c r="C366" s="342"/>
      <c r="D366" s="822"/>
      <c r="E366" s="823"/>
      <c r="F366" s="824"/>
      <c r="G366" s="824"/>
      <c r="H366" s="825"/>
      <c r="I366" s="826"/>
    </row>
    <row r="367" spans="2:9" s="820" customFormat="1" ht="15" customHeight="1">
      <c r="B367" s="821"/>
      <c r="C367" s="342"/>
      <c r="D367" s="822"/>
      <c r="E367" s="823"/>
      <c r="F367" s="824"/>
      <c r="G367" s="824"/>
      <c r="H367" s="825"/>
      <c r="I367" s="826"/>
    </row>
    <row r="368" spans="2:9" s="820" customFormat="1" ht="15" customHeight="1">
      <c r="B368" s="821"/>
      <c r="C368" s="342"/>
      <c r="D368" s="822"/>
      <c r="E368" s="823"/>
      <c r="F368" s="824"/>
      <c r="G368" s="824"/>
      <c r="H368" s="825"/>
      <c r="I368" s="826"/>
    </row>
    <row r="369" spans="2:9" s="820" customFormat="1" ht="15" customHeight="1">
      <c r="B369" s="821"/>
      <c r="C369" s="342"/>
      <c r="D369" s="822"/>
      <c r="E369" s="823"/>
      <c r="F369" s="824"/>
      <c r="G369" s="824"/>
      <c r="H369" s="825"/>
      <c r="I369" s="826"/>
    </row>
    <row r="370" spans="2:9" s="820" customFormat="1" ht="15" customHeight="1">
      <c r="B370" s="821"/>
      <c r="C370" s="342"/>
      <c r="D370" s="822"/>
      <c r="E370" s="823"/>
      <c r="F370" s="824"/>
      <c r="G370" s="824"/>
      <c r="H370" s="825"/>
      <c r="I370" s="826"/>
    </row>
    <row r="371" spans="2:9" s="820" customFormat="1" ht="15" customHeight="1">
      <c r="B371" s="821"/>
      <c r="C371" s="342"/>
      <c r="D371" s="822"/>
      <c r="E371" s="823"/>
      <c r="F371" s="824"/>
      <c r="G371" s="824"/>
      <c r="H371" s="825"/>
      <c r="I371" s="826"/>
    </row>
    <row r="372" spans="2:9" s="820" customFormat="1" ht="15" customHeight="1">
      <c r="B372" s="821"/>
      <c r="C372" s="342"/>
      <c r="D372" s="822"/>
      <c r="E372" s="823"/>
      <c r="F372" s="824"/>
      <c r="G372" s="824"/>
      <c r="H372" s="825"/>
      <c r="I372" s="826"/>
    </row>
    <row r="373" spans="2:9" s="820" customFormat="1" ht="15" customHeight="1">
      <c r="B373" s="821"/>
      <c r="C373" s="342"/>
      <c r="D373" s="822"/>
      <c r="E373" s="823"/>
      <c r="F373" s="824"/>
      <c r="G373" s="824"/>
      <c r="H373" s="825"/>
      <c r="I373" s="826"/>
    </row>
    <row r="374" spans="2:9" s="820" customFormat="1" ht="15" customHeight="1">
      <c r="B374" s="821"/>
      <c r="C374" s="342"/>
      <c r="D374" s="822"/>
      <c r="E374" s="827"/>
      <c r="F374" s="824"/>
      <c r="G374" s="824"/>
      <c r="H374" s="825"/>
      <c r="I374" s="826"/>
    </row>
    <row r="375" spans="2:9" s="820" customFormat="1" ht="15" customHeight="1">
      <c r="B375" s="821"/>
      <c r="C375" s="342"/>
      <c r="D375" s="822"/>
      <c r="E375" s="827"/>
      <c r="F375" s="824"/>
      <c r="G375" s="824"/>
      <c r="H375" s="825"/>
      <c r="I375" s="826"/>
    </row>
    <row r="376" spans="2:9" s="820" customFormat="1" ht="15" customHeight="1">
      <c r="B376" s="821"/>
      <c r="C376" s="342"/>
      <c r="D376" s="822"/>
      <c r="E376" s="827"/>
      <c r="F376" s="824"/>
      <c r="G376" s="824"/>
      <c r="H376" s="825"/>
      <c r="I376" s="826"/>
    </row>
    <row r="377" spans="2:9" s="820" customFormat="1" ht="15" customHeight="1">
      <c r="B377" s="821"/>
      <c r="C377" s="342"/>
      <c r="D377" s="822"/>
      <c r="E377" s="827"/>
      <c r="F377" s="824"/>
      <c r="G377" s="824"/>
      <c r="H377" s="825"/>
      <c r="I377" s="826"/>
    </row>
    <row r="378" spans="2:9" s="820" customFormat="1" ht="15" customHeight="1">
      <c r="B378" s="821"/>
      <c r="C378" s="342"/>
      <c r="D378" s="822"/>
      <c r="E378" s="827"/>
      <c r="F378" s="824"/>
      <c r="G378" s="824"/>
      <c r="H378" s="825"/>
      <c r="I378" s="826"/>
    </row>
    <row r="379" spans="2:9" s="820" customFormat="1" ht="15" customHeight="1">
      <c r="B379" s="821"/>
      <c r="C379" s="342"/>
      <c r="D379" s="822"/>
      <c r="E379" s="823"/>
      <c r="F379" s="824"/>
      <c r="G379" s="824"/>
      <c r="H379" s="825"/>
      <c r="I379" s="826"/>
    </row>
    <row r="380" spans="2:9" s="820" customFormat="1" ht="15" customHeight="1">
      <c r="B380" s="821"/>
      <c r="C380" s="342"/>
      <c r="D380" s="822"/>
      <c r="E380" s="823"/>
      <c r="F380" s="824"/>
      <c r="G380" s="824"/>
      <c r="H380" s="825"/>
      <c r="I380" s="826"/>
    </row>
    <row r="381" spans="2:9" s="820" customFormat="1" ht="15" customHeight="1">
      <c r="B381" s="821"/>
      <c r="C381" s="342"/>
      <c r="D381" s="822"/>
      <c r="E381" s="823"/>
      <c r="F381" s="824"/>
      <c r="G381" s="824"/>
      <c r="H381" s="825"/>
      <c r="I381" s="826"/>
    </row>
    <row r="382" spans="2:9" s="820" customFormat="1" ht="15" customHeight="1">
      <c r="B382" s="821"/>
      <c r="C382" s="342"/>
      <c r="D382" s="822"/>
      <c r="E382" s="823"/>
      <c r="F382" s="824"/>
      <c r="G382" s="824"/>
      <c r="H382" s="825"/>
      <c r="I382" s="826"/>
    </row>
    <row r="383" spans="2:9" s="820" customFormat="1" ht="15" customHeight="1">
      <c r="B383" s="821"/>
      <c r="C383" s="342"/>
      <c r="D383" s="822"/>
      <c r="E383" s="823"/>
      <c r="F383" s="824"/>
      <c r="G383" s="824"/>
      <c r="H383" s="825"/>
      <c r="I383" s="826"/>
    </row>
    <row r="384" spans="2:9" s="820" customFormat="1" ht="15" customHeight="1">
      <c r="B384" s="821"/>
      <c r="C384" s="342"/>
      <c r="D384" s="822"/>
      <c r="E384" s="823"/>
      <c r="F384" s="824"/>
      <c r="G384" s="824"/>
      <c r="H384" s="825"/>
      <c r="I384" s="826"/>
    </row>
    <row r="385" spans="2:9" s="820" customFormat="1" ht="15" customHeight="1">
      <c r="B385" s="821"/>
      <c r="C385" s="342"/>
      <c r="D385" s="822"/>
      <c r="E385" s="823"/>
      <c r="F385" s="824"/>
      <c r="G385" s="824"/>
      <c r="H385" s="825"/>
      <c r="I385" s="826"/>
    </row>
    <row r="386" spans="2:9" s="820" customFormat="1" ht="15" customHeight="1">
      <c r="B386" s="821"/>
      <c r="C386" s="342"/>
      <c r="D386" s="822"/>
      <c r="E386" s="823"/>
      <c r="F386" s="824"/>
      <c r="G386" s="824"/>
      <c r="H386" s="825"/>
      <c r="I386" s="826"/>
    </row>
    <row r="387" spans="2:9" s="820" customFormat="1" ht="15" customHeight="1">
      <c r="B387" s="821"/>
      <c r="C387" s="342"/>
      <c r="D387" s="822"/>
      <c r="E387" s="823"/>
      <c r="F387" s="824"/>
      <c r="G387" s="824"/>
      <c r="H387" s="825"/>
      <c r="I387" s="826"/>
    </row>
    <row r="388" spans="2:9" s="820" customFormat="1" ht="15" customHeight="1">
      <c r="B388" s="821"/>
      <c r="C388" s="342"/>
      <c r="D388" s="822"/>
      <c r="E388" s="823"/>
      <c r="F388" s="824"/>
      <c r="G388" s="824"/>
      <c r="H388" s="825"/>
      <c r="I388" s="826"/>
    </row>
    <row r="389" spans="2:9" s="820" customFormat="1" ht="15" customHeight="1">
      <c r="B389" s="821"/>
      <c r="C389" s="342"/>
      <c r="D389" s="822"/>
      <c r="E389" s="823"/>
      <c r="F389" s="824"/>
      <c r="G389" s="824"/>
      <c r="H389" s="825"/>
      <c r="I389" s="826"/>
    </row>
    <row r="390" spans="2:9" s="820" customFormat="1" ht="15" customHeight="1">
      <c r="B390" s="821"/>
      <c r="C390" s="342"/>
      <c r="D390" s="822"/>
      <c r="E390" s="823"/>
      <c r="F390" s="824"/>
      <c r="G390" s="824"/>
      <c r="H390" s="825"/>
      <c r="I390" s="826"/>
    </row>
    <row r="391" spans="2:9" s="820" customFormat="1" ht="15" customHeight="1">
      <c r="B391" s="821"/>
      <c r="C391" s="342"/>
      <c r="D391" s="822"/>
      <c r="E391" s="823"/>
      <c r="F391" s="824"/>
      <c r="G391" s="824"/>
      <c r="H391" s="825"/>
      <c r="I391" s="826"/>
    </row>
    <row r="392" spans="2:9" s="820" customFormat="1" ht="15" customHeight="1">
      <c r="B392" s="821"/>
      <c r="C392" s="342"/>
      <c r="D392" s="822"/>
      <c r="E392" s="823"/>
      <c r="F392" s="824"/>
      <c r="G392" s="824"/>
      <c r="H392" s="825"/>
      <c r="I392" s="826"/>
    </row>
    <row r="393" spans="2:9" s="820" customFormat="1" ht="15" customHeight="1">
      <c r="B393" s="821"/>
      <c r="C393" s="342"/>
      <c r="D393" s="822"/>
      <c r="E393" s="823"/>
      <c r="F393" s="824"/>
      <c r="G393" s="824"/>
      <c r="H393" s="825"/>
      <c r="I393" s="826"/>
    </row>
    <row r="394" spans="2:9" s="820" customFormat="1" ht="15" customHeight="1">
      <c r="B394" s="821"/>
      <c r="C394" s="342"/>
      <c r="D394" s="822"/>
      <c r="E394" s="823"/>
      <c r="F394" s="824"/>
      <c r="G394" s="824"/>
      <c r="H394" s="825"/>
      <c r="I394" s="826"/>
    </row>
    <row r="395" spans="2:9" s="820" customFormat="1" ht="15" customHeight="1">
      <c r="B395" s="821"/>
      <c r="C395" s="342"/>
      <c r="D395" s="822"/>
      <c r="E395" s="823"/>
      <c r="F395" s="824"/>
      <c r="G395" s="824"/>
      <c r="H395" s="825"/>
      <c r="I395" s="826"/>
    </row>
    <row r="396" spans="2:9" s="820" customFormat="1" ht="15" customHeight="1">
      <c r="B396" s="821"/>
      <c r="C396" s="342"/>
      <c r="D396" s="822"/>
      <c r="E396" s="823"/>
      <c r="F396" s="824"/>
      <c r="G396" s="824"/>
      <c r="H396" s="825"/>
      <c r="I396" s="826"/>
    </row>
    <row r="397" spans="2:9" s="820" customFormat="1" ht="15" customHeight="1">
      <c r="B397" s="821"/>
      <c r="C397" s="342"/>
      <c r="D397" s="822"/>
      <c r="E397" s="823"/>
      <c r="F397" s="824"/>
      <c r="G397" s="824"/>
      <c r="H397" s="825"/>
      <c r="I397" s="826"/>
    </row>
    <row r="398" spans="2:9" s="820" customFormat="1" ht="15" customHeight="1">
      <c r="B398" s="821"/>
      <c r="C398" s="342"/>
      <c r="D398" s="822"/>
      <c r="E398" s="823"/>
      <c r="F398" s="824"/>
      <c r="G398" s="824"/>
      <c r="H398" s="825"/>
      <c r="I398" s="826"/>
    </row>
    <row r="399" spans="2:9" s="820" customFormat="1" ht="15" customHeight="1">
      <c r="B399" s="821"/>
      <c r="C399" s="342"/>
      <c r="D399" s="822"/>
      <c r="E399" s="823"/>
      <c r="F399" s="824"/>
      <c r="G399" s="824"/>
      <c r="H399" s="825"/>
      <c r="I399" s="826"/>
    </row>
    <row r="400" spans="2:9" s="820" customFormat="1" ht="15" customHeight="1">
      <c r="B400" s="821"/>
      <c r="C400" s="342"/>
      <c r="D400" s="822"/>
      <c r="E400" s="823"/>
      <c r="F400" s="824"/>
      <c r="G400" s="824"/>
      <c r="H400" s="825"/>
      <c r="I400" s="826"/>
    </row>
    <row r="401" spans="2:9" s="820" customFormat="1" ht="15" customHeight="1">
      <c r="B401" s="821"/>
      <c r="C401" s="342"/>
      <c r="D401" s="822"/>
      <c r="E401" s="823"/>
      <c r="F401" s="824"/>
      <c r="G401" s="824"/>
      <c r="H401" s="825"/>
      <c r="I401" s="826"/>
    </row>
    <row r="402" spans="2:9" s="820" customFormat="1" ht="15" customHeight="1">
      <c r="B402" s="821"/>
      <c r="C402" s="342"/>
      <c r="D402" s="822"/>
      <c r="E402" s="823"/>
      <c r="F402" s="824"/>
      <c r="G402" s="824"/>
      <c r="H402" s="825"/>
      <c r="I402" s="826"/>
    </row>
    <row r="403" spans="2:9" s="820" customFormat="1" ht="15" customHeight="1">
      <c r="B403" s="821"/>
      <c r="C403" s="342"/>
      <c r="D403" s="822"/>
      <c r="E403" s="823"/>
      <c r="F403" s="824"/>
      <c r="G403" s="824"/>
      <c r="H403" s="825"/>
      <c r="I403" s="826"/>
    </row>
    <row r="404" spans="2:9" s="820" customFormat="1" ht="15" customHeight="1">
      <c r="B404" s="821"/>
      <c r="C404" s="342"/>
      <c r="D404" s="822"/>
      <c r="E404" s="823"/>
      <c r="F404" s="824"/>
      <c r="G404" s="824"/>
      <c r="H404" s="825"/>
      <c r="I404" s="826"/>
    </row>
    <row r="405" spans="2:9" s="820" customFormat="1" ht="15" customHeight="1">
      <c r="B405" s="821"/>
      <c r="C405" s="342"/>
      <c r="D405" s="822"/>
      <c r="E405" s="823"/>
      <c r="F405" s="824"/>
      <c r="G405" s="824"/>
      <c r="H405" s="825"/>
      <c r="I405" s="826"/>
    </row>
    <row r="406" spans="2:9" s="820" customFormat="1" ht="15" customHeight="1">
      <c r="B406" s="821"/>
      <c r="C406" s="342"/>
      <c r="D406" s="822"/>
      <c r="E406" s="823"/>
      <c r="F406" s="824"/>
      <c r="G406" s="824"/>
      <c r="H406" s="825"/>
      <c r="I406" s="826"/>
    </row>
    <row r="407" spans="2:9" s="820" customFormat="1" ht="15" customHeight="1">
      <c r="B407" s="821"/>
      <c r="C407" s="342"/>
      <c r="D407" s="822"/>
      <c r="E407" s="823"/>
      <c r="F407" s="824"/>
      <c r="G407" s="824"/>
      <c r="H407" s="825"/>
      <c r="I407" s="826"/>
    </row>
    <row r="408" spans="2:9" s="820" customFormat="1" ht="15" customHeight="1">
      <c r="B408" s="821"/>
      <c r="C408" s="342"/>
      <c r="D408" s="822"/>
      <c r="E408" s="823"/>
      <c r="F408" s="824"/>
      <c r="G408" s="824"/>
      <c r="H408" s="825"/>
      <c r="I408" s="826"/>
    </row>
    <row r="409" spans="2:9" s="820" customFormat="1" ht="15" customHeight="1">
      <c r="B409" s="821"/>
      <c r="C409" s="342"/>
      <c r="D409" s="822"/>
      <c r="E409" s="823"/>
      <c r="F409" s="824"/>
      <c r="G409" s="824"/>
      <c r="H409" s="825"/>
      <c r="I409" s="826"/>
    </row>
    <row r="410" spans="2:9" s="820" customFormat="1" ht="15" customHeight="1">
      <c r="B410" s="821"/>
      <c r="C410" s="342"/>
      <c r="D410" s="822"/>
      <c r="E410" s="823"/>
      <c r="F410" s="824"/>
      <c r="G410" s="824"/>
      <c r="H410" s="825"/>
      <c r="I410" s="826"/>
    </row>
    <row r="411" spans="2:9" s="820" customFormat="1" ht="15" customHeight="1">
      <c r="B411" s="821"/>
      <c r="C411" s="342"/>
      <c r="D411" s="822"/>
      <c r="E411" s="823"/>
      <c r="F411" s="824"/>
      <c r="G411" s="824"/>
      <c r="H411" s="825"/>
      <c r="I411" s="826"/>
    </row>
    <row r="412" spans="2:9" s="820" customFormat="1" ht="15" customHeight="1">
      <c r="B412" s="821"/>
      <c r="C412" s="342"/>
      <c r="D412" s="822"/>
      <c r="E412" s="823"/>
      <c r="F412" s="824"/>
      <c r="G412" s="824"/>
      <c r="H412" s="825"/>
      <c r="I412" s="826"/>
    </row>
    <row r="413" spans="2:9" s="820" customFormat="1" ht="15" customHeight="1">
      <c r="B413" s="821"/>
      <c r="C413" s="342"/>
      <c r="D413" s="822"/>
      <c r="E413" s="823"/>
      <c r="F413" s="824"/>
      <c r="G413" s="824"/>
      <c r="H413" s="825"/>
      <c r="I413" s="826"/>
    </row>
    <row r="414" spans="2:9" s="820" customFormat="1" ht="15" customHeight="1">
      <c r="B414" s="821"/>
      <c r="C414" s="342"/>
      <c r="D414" s="822"/>
      <c r="E414" s="823"/>
      <c r="F414" s="824"/>
      <c r="G414" s="824"/>
      <c r="H414" s="825"/>
      <c r="I414" s="826"/>
    </row>
    <row r="415" spans="2:9" s="820" customFormat="1" ht="15" customHeight="1">
      <c r="B415" s="821"/>
      <c r="C415" s="342"/>
      <c r="D415" s="822"/>
      <c r="E415" s="823"/>
      <c r="F415" s="824"/>
      <c r="G415" s="824"/>
      <c r="H415" s="825"/>
      <c r="I415" s="826"/>
    </row>
    <row r="416" spans="2:9" s="820" customFormat="1" ht="15" customHeight="1">
      <c r="B416" s="821"/>
      <c r="C416" s="342"/>
      <c r="D416" s="822"/>
      <c r="E416" s="823"/>
      <c r="F416" s="824"/>
      <c r="G416" s="824"/>
      <c r="H416" s="825"/>
      <c r="I416" s="826"/>
    </row>
    <row r="417" spans="2:9" s="820" customFormat="1" ht="15" customHeight="1">
      <c r="B417" s="821"/>
      <c r="C417" s="342"/>
      <c r="D417" s="822"/>
      <c r="E417" s="823"/>
      <c r="F417" s="824"/>
      <c r="G417" s="824"/>
      <c r="H417" s="825"/>
      <c r="I417" s="826"/>
    </row>
    <row r="418" spans="2:9" s="820" customFormat="1" ht="15" customHeight="1">
      <c r="B418" s="821"/>
      <c r="C418" s="342"/>
      <c r="D418" s="822"/>
      <c r="E418" s="823"/>
      <c r="F418" s="824"/>
      <c r="G418" s="824"/>
      <c r="H418" s="825"/>
      <c r="I418" s="826"/>
    </row>
    <row r="419" spans="2:9" s="820" customFormat="1" ht="15" customHeight="1">
      <c r="B419" s="821"/>
      <c r="C419" s="342"/>
      <c r="D419" s="822"/>
      <c r="E419" s="823"/>
      <c r="F419" s="824"/>
      <c r="G419" s="824"/>
      <c r="H419" s="825"/>
      <c r="I419" s="826"/>
    </row>
    <row r="420" spans="2:9" s="820" customFormat="1" ht="15" customHeight="1">
      <c r="B420" s="821"/>
      <c r="C420" s="342"/>
      <c r="D420" s="822"/>
      <c r="E420" s="823"/>
      <c r="F420" s="824"/>
      <c r="G420" s="824"/>
      <c r="H420" s="825"/>
      <c r="I420" s="826"/>
    </row>
    <row r="421" spans="2:9" s="820" customFormat="1" ht="15" customHeight="1">
      <c r="B421" s="821"/>
      <c r="C421" s="342"/>
      <c r="D421" s="822"/>
      <c r="E421" s="823"/>
      <c r="F421" s="824"/>
      <c r="G421" s="824"/>
      <c r="H421" s="825"/>
      <c r="I421" s="826"/>
    </row>
    <row r="422" spans="2:9" s="820" customFormat="1" ht="15" customHeight="1">
      <c r="B422" s="821"/>
      <c r="C422" s="342"/>
      <c r="D422" s="822"/>
      <c r="E422" s="827"/>
      <c r="F422" s="824"/>
      <c r="G422" s="824"/>
      <c r="H422" s="825"/>
      <c r="I422" s="826"/>
    </row>
    <row r="423" spans="2:9" s="820" customFormat="1" ht="15" customHeight="1">
      <c r="B423" s="821"/>
      <c r="C423" s="342"/>
      <c r="D423" s="822"/>
      <c r="E423" s="827"/>
      <c r="F423" s="824"/>
      <c r="G423" s="824"/>
      <c r="H423" s="825"/>
      <c r="I423" s="826"/>
    </row>
    <row r="424" spans="2:9" s="820" customFormat="1" ht="15" customHeight="1">
      <c r="B424" s="821"/>
      <c r="C424" s="342"/>
      <c r="D424" s="822"/>
      <c r="E424" s="823"/>
      <c r="F424" s="824"/>
      <c r="G424" s="824"/>
      <c r="H424" s="825"/>
      <c r="I424" s="826"/>
    </row>
    <row r="425" spans="2:9" s="820" customFormat="1" ht="15" customHeight="1">
      <c r="B425" s="821"/>
      <c r="C425" s="342"/>
      <c r="D425" s="822"/>
      <c r="E425" s="823"/>
      <c r="F425" s="824"/>
      <c r="G425" s="824"/>
      <c r="H425" s="825"/>
      <c r="I425" s="826"/>
    </row>
    <row r="426" spans="2:9" s="820" customFormat="1" ht="15" customHeight="1">
      <c r="B426" s="821"/>
      <c r="C426" s="342"/>
      <c r="D426" s="822"/>
      <c r="E426" s="823"/>
      <c r="F426" s="824"/>
      <c r="G426" s="824"/>
      <c r="H426" s="825"/>
      <c r="I426" s="826"/>
    </row>
    <row r="427" spans="2:9" s="820" customFormat="1" ht="15" customHeight="1">
      <c r="B427" s="821"/>
      <c r="C427" s="342"/>
      <c r="D427" s="822"/>
      <c r="E427" s="823"/>
      <c r="F427" s="824"/>
      <c r="G427" s="824"/>
      <c r="H427" s="825"/>
      <c r="I427" s="826"/>
    </row>
    <row r="428" spans="2:9" s="820" customFormat="1" ht="15" customHeight="1">
      <c r="B428" s="821"/>
      <c r="C428" s="342"/>
      <c r="D428" s="822"/>
      <c r="E428" s="823"/>
      <c r="F428" s="824"/>
      <c r="G428" s="824"/>
      <c r="H428" s="825"/>
      <c r="I428" s="826"/>
    </row>
    <row r="429" spans="2:9" s="820" customFormat="1" ht="15" customHeight="1">
      <c r="B429" s="821"/>
      <c r="C429" s="342"/>
      <c r="D429" s="822"/>
      <c r="E429" s="823"/>
      <c r="F429" s="824"/>
      <c r="G429" s="824"/>
      <c r="H429" s="825"/>
      <c r="I429" s="826"/>
    </row>
    <row r="430" spans="2:9" s="820" customFormat="1" ht="15" customHeight="1">
      <c r="B430" s="821"/>
      <c r="C430" s="342"/>
      <c r="D430" s="822"/>
      <c r="E430" s="823"/>
      <c r="F430" s="824"/>
      <c r="G430" s="824"/>
      <c r="H430" s="825"/>
      <c r="I430" s="826"/>
    </row>
    <row r="431" spans="2:9" s="820" customFormat="1" ht="15" customHeight="1">
      <c r="B431" s="821"/>
      <c r="C431" s="342"/>
      <c r="D431" s="822"/>
      <c r="E431" s="823"/>
      <c r="F431" s="824"/>
      <c r="G431" s="824"/>
      <c r="H431" s="825"/>
      <c r="I431" s="826"/>
    </row>
    <row r="432" spans="2:9" s="820" customFormat="1" ht="15" customHeight="1">
      <c r="B432" s="821"/>
      <c r="C432" s="342"/>
      <c r="D432" s="822"/>
      <c r="E432" s="823"/>
      <c r="F432" s="824"/>
      <c r="G432" s="824"/>
      <c r="H432" s="825"/>
      <c r="I432" s="826"/>
    </row>
    <row r="433" spans="2:9" s="820" customFormat="1" ht="15" customHeight="1">
      <c r="B433" s="821"/>
      <c r="C433" s="342"/>
      <c r="D433" s="822"/>
      <c r="E433" s="823"/>
      <c r="F433" s="824"/>
      <c r="G433" s="824"/>
      <c r="H433" s="825"/>
      <c r="I433" s="826"/>
    </row>
    <row r="434" spans="2:9" s="820" customFormat="1" ht="15" customHeight="1">
      <c r="B434" s="821"/>
      <c r="C434" s="342"/>
      <c r="D434" s="822"/>
      <c r="E434" s="823"/>
      <c r="F434" s="824"/>
      <c r="G434" s="824"/>
      <c r="H434" s="825"/>
      <c r="I434" s="826"/>
    </row>
    <row r="435" spans="2:9" s="820" customFormat="1" ht="15" customHeight="1">
      <c r="B435" s="821"/>
      <c r="C435" s="342"/>
      <c r="D435" s="822"/>
      <c r="E435" s="823"/>
      <c r="F435" s="824"/>
      <c r="G435" s="828"/>
      <c r="H435" s="825"/>
      <c r="I435" s="826"/>
    </row>
    <row r="436" spans="2:9" s="820" customFormat="1" ht="15" customHeight="1">
      <c r="B436" s="821"/>
      <c r="C436" s="342"/>
      <c r="D436" s="822"/>
      <c r="E436" s="823"/>
      <c r="F436" s="824"/>
      <c r="G436" s="828"/>
      <c r="H436" s="825"/>
      <c r="I436" s="826"/>
    </row>
    <row r="437" spans="2:9" s="820" customFormat="1" ht="15" customHeight="1">
      <c r="B437" s="821"/>
      <c r="C437" s="342"/>
      <c r="D437" s="822"/>
      <c r="E437" s="823"/>
      <c r="F437" s="824"/>
      <c r="G437" s="828"/>
      <c r="H437" s="825"/>
      <c r="I437" s="826"/>
    </row>
    <row r="438" spans="2:9" s="820" customFormat="1" ht="15" customHeight="1">
      <c r="B438" s="821"/>
      <c r="C438" s="342"/>
      <c r="D438" s="822"/>
      <c r="E438" s="823"/>
      <c r="F438" s="824"/>
      <c r="G438" s="824"/>
      <c r="H438" s="825"/>
      <c r="I438" s="826"/>
    </row>
    <row r="439" spans="2:9" s="820" customFormat="1" ht="15" customHeight="1">
      <c r="B439" s="821"/>
      <c r="C439" s="342"/>
      <c r="D439" s="822"/>
      <c r="E439" s="823"/>
      <c r="F439" s="824"/>
      <c r="G439" s="824"/>
      <c r="H439" s="825"/>
      <c r="I439" s="826"/>
    </row>
    <row r="440" spans="2:9" s="820" customFormat="1" ht="15" customHeight="1">
      <c r="B440" s="821"/>
      <c r="C440" s="342"/>
      <c r="D440" s="822"/>
      <c r="E440" s="823"/>
      <c r="F440" s="824"/>
      <c r="G440" s="824"/>
      <c r="H440" s="825"/>
      <c r="I440" s="826"/>
    </row>
    <row r="441" spans="2:9" s="820" customFormat="1" ht="15" customHeight="1">
      <c r="B441" s="821"/>
      <c r="C441" s="342"/>
      <c r="D441" s="822"/>
      <c r="E441" s="823"/>
      <c r="F441" s="824"/>
      <c r="G441" s="824"/>
      <c r="H441" s="825"/>
      <c r="I441" s="826"/>
    </row>
    <row r="442" spans="2:9" s="820" customFormat="1" ht="15" customHeight="1">
      <c r="B442" s="821"/>
      <c r="C442" s="342"/>
      <c r="D442" s="822"/>
      <c r="E442" s="823"/>
      <c r="F442" s="824"/>
      <c r="G442" s="824"/>
      <c r="H442" s="825"/>
      <c r="I442" s="826"/>
    </row>
    <row r="443" spans="2:9" s="820" customFormat="1" ht="15" customHeight="1">
      <c r="B443" s="821"/>
      <c r="C443" s="342"/>
      <c r="D443" s="822"/>
      <c r="E443" s="823"/>
      <c r="F443" s="824"/>
      <c r="G443" s="824"/>
      <c r="H443" s="825"/>
      <c r="I443" s="826"/>
    </row>
    <row r="444" spans="2:9" s="820" customFormat="1" ht="15" customHeight="1">
      <c r="B444" s="821"/>
      <c r="C444" s="342"/>
      <c r="D444" s="822"/>
      <c r="E444" s="823"/>
      <c r="F444" s="824"/>
      <c r="G444" s="824"/>
      <c r="H444" s="825"/>
      <c r="I444" s="826"/>
    </row>
    <row r="445" spans="2:9" s="820" customFormat="1" ht="15" customHeight="1">
      <c r="B445" s="821"/>
      <c r="C445" s="342"/>
      <c r="D445" s="822"/>
      <c r="E445" s="823"/>
      <c r="F445" s="824"/>
      <c r="G445" s="824"/>
      <c r="H445" s="825"/>
      <c r="I445" s="826"/>
    </row>
    <row r="446" spans="2:9" s="820" customFormat="1" ht="15" customHeight="1">
      <c r="B446" s="821"/>
      <c r="C446" s="342"/>
      <c r="D446" s="822"/>
      <c r="E446" s="823"/>
      <c r="F446" s="824"/>
      <c r="G446" s="824"/>
      <c r="H446" s="825"/>
      <c r="I446" s="826"/>
    </row>
    <row r="447" spans="2:9" s="820" customFormat="1" ht="15" customHeight="1">
      <c r="B447" s="821"/>
      <c r="C447" s="342"/>
      <c r="D447" s="822"/>
      <c r="E447" s="823"/>
      <c r="F447" s="824"/>
      <c r="G447" s="824"/>
      <c r="H447" s="825"/>
      <c r="I447" s="826"/>
    </row>
    <row r="448" spans="2:9" s="820" customFormat="1" ht="15" customHeight="1">
      <c r="B448" s="821"/>
      <c r="C448" s="342"/>
      <c r="D448" s="822"/>
      <c r="E448" s="823"/>
      <c r="F448" s="824"/>
      <c r="G448" s="824"/>
      <c r="H448" s="825"/>
      <c r="I448" s="826"/>
    </row>
    <row r="449" spans="2:9" s="820" customFormat="1" ht="15" customHeight="1">
      <c r="B449" s="821"/>
      <c r="C449" s="342"/>
      <c r="D449" s="822"/>
      <c r="E449" s="823"/>
      <c r="F449" s="824"/>
      <c r="G449" s="824"/>
      <c r="H449" s="825"/>
      <c r="I449" s="826"/>
    </row>
    <row r="450" spans="2:9" s="820" customFormat="1" ht="15" customHeight="1">
      <c r="B450" s="821"/>
      <c r="C450" s="342"/>
      <c r="D450" s="822"/>
      <c r="E450" s="823"/>
      <c r="F450" s="824"/>
      <c r="G450" s="824"/>
      <c r="H450" s="825"/>
      <c r="I450" s="826"/>
    </row>
    <row r="451" spans="2:9" s="820" customFormat="1" ht="15" customHeight="1">
      <c r="B451" s="821"/>
      <c r="C451" s="342"/>
      <c r="D451" s="822"/>
      <c r="E451" s="823"/>
      <c r="F451" s="824"/>
      <c r="G451" s="824"/>
      <c r="H451" s="825"/>
      <c r="I451" s="826"/>
    </row>
    <row r="452" spans="2:9" s="820" customFormat="1" ht="15" customHeight="1">
      <c r="B452" s="821"/>
      <c r="C452" s="342"/>
      <c r="D452" s="822"/>
      <c r="E452" s="823"/>
      <c r="F452" s="824"/>
      <c r="G452" s="824"/>
      <c r="H452" s="825"/>
      <c r="I452" s="826"/>
    </row>
    <row r="453" spans="2:9" s="820" customFormat="1" ht="15" customHeight="1">
      <c r="B453" s="821"/>
      <c r="C453" s="342"/>
      <c r="D453" s="822"/>
      <c r="E453" s="823"/>
      <c r="F453" s="824"/>
      <c r="G453" s="824"/>
      <c r="H453" s="825"/>
      <c r="I453" s="826"/>
    </row>
    <row r="454" spans="2:9" s="820" customFormat="1" ht="15" customHeight="1">
      <c r="B454" s="821"/>
      <c r="C454" s="342"/>
      <c r="D454" s="822"/>
      <c r="E454" s="823"/>
      <c r="F454" s="824"/>
      <c r="G454" s="824"/>
      <c r="H454" s="825"/>
      <c r="I454" s="826"/>
    </row>
    <row r="455" spans="2:9" s="820" customFormat="1" ht="15" customHeight="1">
      <c r="B455" s="821"/>
      <c r="C455" s="342"/>
      <c r="D455" s="822"/>
      <c r="E455" s="823"/>
      <c r="F455" s="824"/>
      <c r="G455" s="824"/>
      <c r="H455" s="825"/>
      <c r="I455" s="826"/>
    </row>
    <row r="456" spans="2:9" s="820" customFormat="1" ht="15" customHeight="1">
      <c r="B456" s="821"/>
      <c r="C456" s="342"/>
      <c r="D456" s="822"/>
      <c r="E456" s="823"/>
      <c r="F456" s="824"/>
      <c r="G456" s="824"/>
      <c r="H456" s="825"/>
      <c r="I456" s="826"/>
    </row>
    <row r="457" spans="2:9" s="820" customFormat="1" ht="15" customHeight="1">
      <c r="B457" s="821"/>
      <c r="C457" s="342"/>
      <c r="D457" s="822"/>
      <c r="E457" s="823"/>
      <c r="F457" s="824"/>
      <c r="G457" s="824"/>
      <c r="H457" s="825"/>
      <c r="I457" s="826"/>
    </row>
    <row r="458" spans="2:9" s="820" customFormat="1" ht="15" customHeight="1">
      <c r="B458" s="821"/>
      <c r="C458" s="342"/>
      <c r="D458" s="822"/>
      <c r="E458" s="823"/>
      <c r="F458" s="824"/>
      <c r="G458" s="824"/>
      <c r="H458" s="825"/>
      <c r="I458" s="826"/>
    </row>
    <row r="459" spans="2:9" s="820" customFormat="1" ht="15" customHeight="1">
      <c r="B459" s="821"/>
      <c r="C459" s="342"/>
      <c r="D459" s="822"/>
      <c r="E459" s="823"/>
      <c r="F459" s="824"/>
      <c r="G459" s="824"/>
      <c r="H459" s="825"/>
      <c r="I459" s="826"/>
    </row>
    <row r="460" spans="2:9" s="820" customFormat="1" ht="15" customHeight="1">
      <c r="B460" s="821"/>
      <c r="C460" s="342"/>
      <c r="D460" s="822"/>
      <c r="E460" s="823"/>
      <c r="F460" s="824"/>
      <c r="G460" s="824"/>
      <c r="H460" s="825"/>
      <c r="I460" s="826"/>
    </row>
    <row r="461" spans="2:9" s="820" customFormat="1" ht="15" customHeight="1">
      <c r="B461" s="821"/>
      <c r="C461" s="342"/>
      <c r="D461" s="822"/>
      <c r="E461" s="823"/>
      <c r="F461" s="824"/>
      <c r="G461" s="824"/>
      <c r="H461" s="825"/>
      <c r="I461" s="826"/>
    </row>
    <row r="462" spans="2:9" s="820" customFormat="1" ht="15" customHeight="1">
      <c r="B462" s="821"/>
      <c r="C462" s="342"/>
      <c r="D462" s="822"/>
      <c r="E462" s="823"/>
      <c r="F462" s="824"/>
      <c r="G462" s="824"/>
      <c r="H462" s="825"/>
      <c r="I462" s="826"/>
    </row>
    <row r="463" spans="2:9" s="820" customFormat="1" ht="15" customHeight="1">
      <c r="B463" s="821"/>
      <c r="C463" s="342"/>
      <c r="D463" s="822"/>
      <c r="E463" s="823"/>
      <c r="F463" s="824"/>
      <c r="G463" s="824"/>
      <c r="H463" s="825"/>
      <c r="I463" s="826"/>
    </row>
    <row r="464" spans="2:9" s="820" customFormat="1" ht="15" customHeight="1">
      <c r="B464" s="821"/>
      <c r="C464" s="342"/>
      <c r="D464" s="822"/>
      <c r="E464" s="823"/>
      <c r="F464" s="824"/>
      <c r="G464" s="824"/>
      <c r="H464" s="825"/>
      <c r="I464" s="826"/>
    </row>
    <row r="465" spans="2:9" s="820" customFormat="1" ht="15" customHeight="1">
      <c r="B465" s="821"/>
      <c r="C465" s="342"/>
      <c r="D465" s="822"/>
      <c r="E465" s="823"/>
      <c r="F465" s="824"/>
      <c r="G465" s="824"/>
      <c r="H465" s="825"/>
      <c r="I465" s="826"/>
    </row>
    <row r="466" spans="2:9" s="820" customFormat="1" ht="15" customHeight="1">
      <c r="B466" s="821"/>
      <c r="C466" s="342"/>
      <c r="D466" s="822"/>
      <c r="E466" s="823"/>
      <c r="F466" s="824"/>
      <c r="G466" s="824"/>
      <c r="H466" s="825"/>
      <c r="I466" s="826"/>
    </row>
    <row r="467" spans="2:9" s="820" customFormat="1" ht="15" customHeight="1">
      <c r="B467" s="821"/>
      <c r="C467" s="342"/>
      <c r="D467" s="822"/>
      <c r="E467" s="823"/>
      <c r="F467" s="824"/>
      <c r="G467" s="824"/>
      <c r="H467" s="825"/>
      <c r="I467" s="826"/>
    </row>
    <row r="468" spans="2:9" s="820" customFormat="1" ht="15" customHeight="1">
      <c r="B468" s="821"/>
      <c r="C468" s="342"/>
      <c r="D468" s="822"/>
      <c r="E468" s="823"/>
      <c r="F468" s="824"/>
      <c r="G468" s="824"/>
      <c r="H468" s="825"/>
      <c r="I468" s="826"/>
    </row>
    <row r="469" spans="2:9" s="820" customFormat="1" ht="15" customHeight="1">
      <c r="B469" s="821"/>
      <c r="C469" s="342"/>
      <c r="D469" s="822"/>
      <c r="E469" s="823"/>
      <c r="F469" s="824"/>
      <c r="G469" s="824"/>
      <c r="H469" s="825"/>
      <c r="I469" s="826"/>
    </row>
    <row r="470" spans="2:9" s="820" customFormat="1" ht="15" customHeight="1">
      <c r="B470" s="821"/>
      <c r="C470" s="342"/>
      <c r="D470" s="822"/>
      <c r="E470" s="823"/>
      <c r="F470" s="824"/>
      <c r="G470" s="824"/>
      <c r="H470" s="825"/>
      <c r="I470" s="826"/>
    </row>
    <row r="471" spans="2:9" s="820" customFormat="1" ht="15" customHeight="1">
      <c r="B471" s="821"/>
      <c r="C471" s="342"/>
      <c r="D471" s="822"/>
      <c r="E471" s="823"/>
      <c r="F471" s="824"/>
      <c r="G471" s="824"/>
      <c r="H471" s="825"/>
      <c r="I471" s="826"/>
    </row>
    <row r="472" spans="2:9" s="820" customFormat="1" ht="15" customHeight="1">
      <c r="B472" s="821"/>
      <c r="C472" s="342"/>
      <c r="D472" s="822"/>
      <c r="E472" s="823"/>
      <c r="F472" s="824"/>
      <c r="G472" s="824"/>
      <c r="H472" s="825"/>
      <c r="I472" s="826"/>
    </row>
    <row r="473" spans="2:9" s="820" customFormat="1" ht="15" customHeight="1">
      <c r="B473" s="821"/>
      <c r="C473" s="342"/>
      <c r="D473" s="822"/>
      <c r="E473" s="823"/>
      <c r="F473" s="824"/>
      <c r="G473" s="824"/>
      <c r="H473" s="825"/>
      <c r="I473" s="826"/>
    </row>
    <row r="474" spans="2:9" s="820" customFormat="1" ht="15" customHeight="1">
      <c r="B474" s="821"/>
      <c r="C474" s="342"/>
      <c r="D474" s="822"/>
      <c r="E474" s="827"/>
      <c r="F474" s="824"/>
      <c r="G474" s="824"/>
      <c r="H474" s="825"/>
      <c r="I474" s="826"/>
    </row>
    <row r="475" spans="2:9" s="820" customFormat="1" ht="15" customHeight="1">
      <c r="B475" s="821"/>
      <c r="C475" s="342"/>
      <c r="D475" s="822"/>
      <c r="E475" s="827"/>
      <c r="F475" s="824"/>
      <c r="G475" s="824"/>
      <c r="H475" s="825"/>
      <c r="I475" s="826"/>
    </row>
    <row r="476" spans="2:9" s="820" customFormat="1" ht="15" customHeight="1">
      <c r="B476" s="821"/>
      <c r="C476" s="342"/>
      <c r="D476" s="822"/>
      <c r="E476" s="827"/>
      <c r="F476" s="824"/>
      <c r="G476" s="824"/>
      <c r="H476" s="825"/>
      <c r="I476" s="826"/>
    </row>
    <row r="477" spans="2:9" s="820" customFormat="1" ht="15" customHeight="1">
      <c r="B477" s="821"/>
      <c r="C477" s="342"/>
      <c r="D477" s="822"/>
      <c r="E477" s="827"/>
      <c r="F477" s="824"/>
      <c r="G477" s="824"/>
      <c r="H477" s="825"/>
      <c r="I477" s="826"/>
    </row>
    <row r="478" spans="2:9" s="820" customFormat="1" ht="15" customHeight="1">
      <c r="B478" s="821"/>
      <c r="C478" s="342"/>
      <c r="D478" s="822"/>
      <c r="E478" s="827"/>
      <c r="F478" s="824"/>
      <c r="G478" s="824"/>
      <c r="H478" s="825"/>
      <c r="I478" s="826"/>
    </row>
    <row r="479" spans="2:9" s="820" customFormat="1" ht="15" customHeight="1">
      <c r="B479" s="821"/>
      <c r="C479" s="342"/>
      <c r="D479" s="822"/>
      <c r="E479" s="823"/>
      <c r="F479" s="824"/>
      <c r="G479" s="824"/>
      <c r="H479" s="825"/>
      <c r="I479" s="826"/>
    </row>
    <row r="480" spans="2:9" s="820" customFormat="1" ht="15" customHeight="1">
      <c r="B480" s="821"/>
      <c r="C480" s="342"/>
      <c r="D480" s="822"/>
      <c r="E480" s="823"/>
      <c r="F480" s="824"/>
      <c r="G480" s="824"/>
      <c r="H480" s="825"/>
      <c r="I480" s="826"/>
    </row>
    <row r="481" spans="2:9" s="820" customFormat="1" ht="15" customHeight="1">
      <c r="B481" s="821"/>
      <c r="C481" s="342"/>
      <c r="D481" s="822"/>
      <c r="E481" s="823"/>
      <c r="F481" s="824"/>
      <c r="G481" s="824"/>
      <c r="H481" s="825"/>
      <c r="I481" s="826"/>
    </row>
    <row r="482" spans="2:9" s="820" customFormat="1" ht="15" customHeight="1">
      <c r="B482" s="821"/>
      <c r="C482" s="342"/>
      <c r="D482" s="822"/>
      <c r="E482" s="823"/>
      <c r="F482" s="824"/>
      <c r="G482" s="824"/>
      <c r="H482" s="825"/>
      <c r="I482" s="826"/>
    </row>
    <row r="483" spans="2:9" s="820" customFormat="1" ht="15" customHeight="1">
      <c r="B483" s="821"/>
      <c r="C483" s="342"/>
      <c r="D483" s="822"/>
      <c r="E483" s="823"/>
      <c r="F483" s="824"/>
      <c r="G483" s="824"/>
      <c r="H483" s="825"/>
      <c r="I483" s="826"/>
    </row>
    <row r="484" spans="2:9" s="820" customFormat="1" ht="15" customHeight="1">
      <c r="B484" s="821"/>
      <c r="C484" s="342"/>
      <c r="D484" s="822"/>
      <c r="E484" s="823"/>
      <c r="F484" s="824"/>
      <c r="G484" s="824"/>
      <c r="H484" s="825"/>
      <c r="I484" s="826"/>
    </row>
    <row r="485" spans="2:9" s="820" customFormat="1" ht="15" customHeight="1">
      <c r="B485" s="821"/>
      <c r="C485" s="342"/>
      <c r="D485" s="822"/>
      <c r="E485" s="823"/>
      <c r="F485" s="824"/>
      <c r="G485" s="824"/>
      <c r="H485" s="825"/>
      <c r="I485" s="826"/>
    </row>
    <row r="486" spans="2:9" s="820" customFormat="1" ht="15" customHeight="1">
      <c r="B486" s="821"/>
      <c r="C486" s="342"/>
      <c r="D486" s="822"/>
      <c r="E486" s="823"/>
      <c r="F486" s="824"/>
      <c r="G486" s="824"/>
      <c r="H486" s="825"/>
      <c r="I486" s="826"/>
    </row>
    <row r="487" spans="2:9" s="820" customFormat="1" ht="15" customHeight="1">
      <c r="B487" s="821"/>
      <c r="C487" s="342"/>
      <c r="D487" s="822"/>
      <c r="E487" s="823"/>
      <c r="F487" s="824"/>
      <c r="G487" s="824"/>
      <c r="H487" s="825"/>
      <c r="I487" s="826"/>
    </row>
    <row r="488" spans="2:9" s="820" customFormat="1" ht="15" customHeight="1">
      <c r="B488" s="821"/>
      <c r="C488" s="342"/>
      <c r="D488" s="822"/>
      <c r="E488" s="823"/>
      <c r="F488" s="824"/>
      <c r="G488" s="824"/>
      <c r="H488" s="825"/>
      <c r="I488" s="826"/>
    </row>
    <row r="489" spans="2:9" s="820" customFormat="1" ht="15" customHeight="1">
      <c r="B489" s="821"/>
      <c r="C489" s="342"/>
      <c r="D489" s="822"/>
      <c r="E489" s="823"/>
      <c r="F489" s="824"/>
      <c r="G489" s="824"/>
      <c r="H489" s="825"/>
      <c r="I489" s="826"/>
    </row>
    <row r="490" spans="2:9" s="820" customFormat="1" ht="15" customHeight="1">
      <c r="B490" s="821"/>
      <c r="C490" s="342"/>
      <c r="D490" s="822"/>
      <c r="E490" s="823"/>
      <c r="F490" s="824"/>
      <c r="G490" s="824"/>
      <c r="H490" s="825"/>
      <c r="I490" s="826"/>
    </row>
    <row r="491" spans="2:9" s="820" customFormat="1" ht="15" customHeight="1">
      <c r="B491" s="821"/>
      <c r="C491" s="342"/>
      <c r="D491" s="822"/>
      <c r="E491" s="823"/>
      <c r="F491" s="824"/>
      <c r="G491" s="824"/>
      <c r="H491" s="825"/>
      <c r="I491" s="826"/>
    </row>
    <row r="492" spans="2:9" s="820" customFormat="1" ht="15" customHeight="1">
      <c r="B492" s="821"/>
      <c r="C492" s="342"/>
      <c r="D492" s="822"/>
      <c r="E492" s="823"/>
      <c r="F492" s="824"/>
      <c r="G492" s="824"/>
      <c r="H492" s="825"/>
      <c r="I492" s="826"/>
    </row>
    <row r="493" spans="2:9" s="820" customFormat="1" ht="15" customHeight="1">
      <c r="B493" s="821"/>
      <c r="C493" s="342"/>
      <c r="D493" s="822"/>
      <c r="E493" s="823"/>
      <c r="F493" s="824"/>
      <c r="G493" s="824"/>
      <c r="H493" s="825"/>
      <c r="I493" s="826"/>
    </row>
    <row r="494" spans="2:9" s="820" customFormat="1" ht="15" customHeight="1">
      <c r="B494" s="821"/>
      <c r="C494" s="342"/>
      <c r="D494" s="822"/>
      <c r="E494" s="823"/>
      <c r="F494" s="824"/>
      <c r="G494" s="824"/>
      <c r="H494" s="825"/>
      <c r="I494" s="826"/>
    </row>
    <row r="495" spans="2:9" s="820" customFormat="1" ht="15" customHeight="1">
      <c r="B495" s="821"/>
      <c r="C495" s="342"/>
      <c r="D495" s="822"/>
      <c r="E495" s="823"/>
      <c r="F495" s="824"/>
      <c r="G495" s="824"/>
      <c r="H495" s="825"/>
      <c r="I495" s="826"/>
    </row>
    <row r="496" spans="2:9" s="820" customFormat="1" ht="15" customHeight="1">
      <c r="B496" s="821"/>
      <c r="C496" s="342"/>
      <c r="D496" s="822"/>
      <c r="E496" s="823"/>
      <c r="F496" s="824"/>
      <c r="G496" s="824"/>
      <c r="H496" s="825"/>
      <c r="I496" s="826"/>
    </row>
    <row r="497" spans="2:9" s="820" customFormat="1" ht="15" customHeight="1">
      <c r="B497" s="821"/>
      <c r="C497" s="342"/>
      <c r="D497" s="822"/>
      <c r="E497" s="823"/>
      <c r="F497" s="824"/>
      <c r="G497" s="824"/>
      <c r="H497" s="825"/>
      <c r="I497" s="826"/>
    </row>
    <row r="498" spans="2:9" s="820" customFormat="1" ht="15" customHeight="1">
      <c r="B498" s="821"/>
      <c r="C498" s="342"/>
      <c r="D498" s="822"/>
      <c r="E498" s="823"/>
      <c r="F498" s="824"/>
      <c r="G498" s="824"/>
      <c r="H498" s="825"/>
      <c r="I498" s="826"/>
    </row>
    <row r="499" spans="2:9" s="820" customFormat="1" ht="15" customHeight="1">
      <c r="B499" s="821"/>
      <c r="C499" s="342"/>
      <c r="D499" s="822"/>
      <c r="E499" s="823"/>
      <c r="F499" s="824"/>
      <c r="G499" s="824"/>
      <c r="H499" s="825"/>
      <c r="I499" s="826"/>
    </row>
    <row r="500" spans="2:9" s="820" customFormat="1" ht="15" customHeight="1">
      <c r="B500" s="821"/>
      <c r="C500" s="342"/>
      <c r="D500" s="822"/>
      <c r="E500" s="823"/>
      <c r="F500" s="824"/>
      <c r="G500" s="824"/>
      <c r="H500" s="825"/>
      <c r="I500" s="826"/>
    </row>
    <row r="501" spans="2:9" s="820" customFormat="1" ht="15" customHeight="1">
      <c r="B501" s="821"/>
      <c r="C501" s="342"/>
      <c r="D501" s="822"/>
      <c r="E501" s="823"/>
      <c r="F501" s="824"/>
      <c r="G501" s="824"/>
      <c r="H501" s="825"/>
      <c r="I501" s="826"/>
    </row>
    <row r="502" spans="2:9" s="820" customFormat="1" ht="15" customHeight="1">
      <c r="B502" s="821"/>
      <c r="C502" s="342"/>
      <c r="D502" s="822"/>
      <c r="E502" s="823"/>
      <c r="F502" s="824"/>
      <c r="G502" s="824"/>
      <c r="H502" s="825"/>
      <c r="I502" s="826"/>
    </row>
    <row r="503" spans="2:9" s="820" customFormat="1" ht="15" customHeight="1">
      <c r="B503" s="821"/>
      <c r="C503" s="342"/>
      <c r="D503" s="822"/>
      <c r="E503" s="823"/>
      <c r="F503" s="824"/>
      <c r="G503" s="824"/>
      <c r="H503" s="825"/>
      <c r="I503" s="826"/>
    </row>
    <row r="504" spans="2:9" s="820" customFormat="1" ht="15" customHeight="1">
      <c r="B504" s="821"/>
      <c r="C504" s="342"/>
      <c r="D504" s="822"/>
      <c r="E504" s="823"/>
      <c r="F504" s="824"/>
      <c r="G504" s="824"/>
      <c r="H504" s="825"/>
      <c r="I504" s="826"/>
    </row>
    <row r="505" spans="2:9" s="820" customFormat="1" ht="15" customHeight="1">
      <c r="B505" s="821"/>
      <c r="C505" s="342"/>
      <c r="D505" s="822"/>
      <c r="E505" s="823"/>
      <c r="F505" s="824"/>
      <c r="G505" s="824"/>
      <c r="H505" s="825"/>
      <c r="I505" s="826"/>
    </row>
    <row r="506" spans="2:9" s="820" customFormat="1" ht="15" customHeight="1">
      <c r="B506" s="821"/>
      <c r="C506" s="342"/>
      <c r="D506" s="822"/>
      <c r="E506" s="823"/>
      <c r="F506" s="824"/>
      <c r="G506" s="824"/>
      <c r="H506" s="825"/>
      <c r="I506" s="826"/>
    </row>
    <row r="507" spans="2:9" s="820" customFormat="1" ht="15" customHeight="1">
      <c r="B507" s="821"/>
      <c r="C507" s="342"/>
      <c r="D507" s="822"/>
      <c r="E507" s="823"/>
      <c r="F507" s="824"/>
      <c r="G507" s="824"/>
      <c r="H507" s="825"/>
      <c r="I507" s="826"/>
    </row>
    <row r="508" spans="2:9" s="820" customFormat="1" ht="15" customHeight="1">
      <c r="B508" s="821"/>
      <c r="C508" s="342"/>
      <c r="D508" s="822"/>
      <c r="E508" s="823"/>
      <c r="F508" s="824"/>
      <c r="G508" s="824"/>
      <c r="H508" s="825"/>
      <c r="I508" s="826"/>
    </row>
    <row r="509" spans="2:9" s="820" customFormat="1" ht="15" customHeight="1">
      <c r="B509" s="821"/>
      <c r="C509" s="342"/>
      <c r="D509" s="822"/>
      <c r="E509" s="823"/>
      <c r="F509" s="824"/>
      <c r="G509" s="824"/>
      <c r="H509" s="825"/>
      <c r="I509" s="826"/>
    </row>
    <row r="510" spans="2:9" s="820" customFormat="1" ht="15" customHeight="1">
      <c r="B510" s="821"/>
      <c r="C510" s="342"/>
      <c r="D510" s="822"/>
      <c r="E510" s="823"/>
      <c r="F510" s="824"/>
      <c r="G510" s="824"/>
      <c r="H510" s="825"/>
      <c r="I510" s="826"/>
    </row>
    <row r="511" spans="2:9" s="820" customFormat="1" ht="15" customHeight="1">
      <c r="B511" s="821"/>
      <c r="C511" s="342"/>
      <c r="D511" s="822"/>
      <c r="E511" s="823"/>
      <c r="F511" s="824"/>
      <c r="G511" s="824"/>
      <c r="H511" s="825"/>
      <c r="I511" s="826"/>
    </row>
    <row r="512" spans="2:9" s="820" customFormat="1" ht="15" customHeight="1">
      <c r="B512" s="821"/>
      <c r="C512" s="342"/>
      <c r="D512" s="822"/>
      <c r="E512" s="823"/>
      <c r="F512" s="824"/>
      <c r="G512" s="824"/>
      <c r="H512" s="825"/>
      <c r="I512" s="826"/>
    </row>
    <row r="513" spans="2:9" s="820" customFormat="1" ht="15" customHeight="1">
      <c r="B513" s="821"/>
      <c r="C513" s="342"/>
      <c r="D513" s="822"/>
      <c r="E513" s="823"/>
      <c r="F513" s="824"/>
      <c r="G513" s="824"/>
      <c r="H513" s="825"/>
      <c r="I513" s="826"/>
    </row>
    <row r="514" spans="2:9" s="820" customFormat="1" ht="15" customHeight="1">
      <c r="B514" s="821"/>
      <c r="C514" s="342"/>
      <c r="D514" s="822"/>
      <c r="E514" s="823"/>
      <c r="F514" s="824"/>
      <c r="G514" s="824"/>
      <c r="H514" s="825"/>
      <c r="I514" s="826"/>
    </row>
    <row r="515" spans="2:9" s="820" customFormat="1" ht="15" customHeight="1">
      <c r="B515" s="821"/>
      <c r="C515" s="342"/>
      <c r="D515" s="822"/>
      <c r="E515" s="823"/>
      <c r="F515" s="824"/>
      <c r="G515" s="824"/>
      <c r="H515" s="825"/>
      <c r="I515" s="826"/>
    </row>
    <row r="516" spans="2:9" s="820" customFormat="1" ht="15" customHeight="1">
      <c r="B516" s="821"/>
      <c r="C516" s="342"/>
      <c r="D516" s="822"/>
      <c r="E516" s="823"/>
      <c r="F516" s="824"/>
      <c r="G516" s="824"/>
      <c r="H516" s="825"/>
      <c r="I516" s="826"/>
    </row>
    <row r="517" spans="2:9" s="820" customFormat="1" ht="15" customHeight="1">
      <c r="B517" s="821"/>
      <c r="C517" s="342"/>
      <c r="D517" s="822"/>
      <c r="E517" s="823"/>
      <c r="F517" s="824"/>
      <c r="G517" s="824"/>
      <c r="H517" s="825"/>
      <c r="I517" s="826"/>
    </row>
    <row r="518" spans="2:9" s="820" customFormat="1" ht="15" customHeight="1">
      <c r="B518" s="821"/>
      <c r="C518" s="342"/>
      <c r="D518" s="822"/>
      <c r="E518" s="823"/>
      <c r="F518" s="824"/>
      <c r="G518" s="824"/>
      <c r="H518" s="825"/>
      <c r="I518" s="826"/>
    </row>
    <row r="519" spans="2:9" s="820" customFormat="1" ht="15" customHeight="1">
      <c r="B519" s="821"/>
      <c r="C519" s="342"/>
      <c r="D519" s="822"/>
      <c r="E519" s="823"/>
      <c r="F519" s="824"/>
      <c r="G519" s="824"/>
      <c r="H519" s="825"/>
      <c r="I519" s="826"/>
    </row>
    <row r="520" spans="2:9" s="820" customFormat="1" ht="15" customHeight="1">
      <c r="B520" s="821"/>
      <c r="C520" s="342"/>
      <c r="D520" s="822"/>
      <c r="E520" s="823"/>
      <c r="F520" s="824"/>
      <c r="G520" s="824"/>
      <c r="H520" s="825"/>
      <c r="I520" s="826"/>
    </row>
    <row r="521" spans="2:9" s="820" customFormat="1" ht="15" customHeight="1">
      <c r="B521" s="821"/>
      <c r="C521" s="342"/>
      <c r="D521" s="822"/>
      <c r="E521" s="823"/>
      <c r="F521" s="824"/>
      <c r="G521" s="824"/>
      <c r="H521" s="825"/>
      <c r="I521" s="826"/>
    </row>
    <row r="522" spans="2:9" s="820" customFormat="1" ht="15" customHeight="1">
      <c r="B522" s="821"/>
      <c r="C522" s="342"/>
      <c r="D522" s="822"/>
      <c r="E522" s="827"/>
      <c r="F522" s="824"/>
      <c r="G522" s="824"/>
      <c r="H522" s="825"/>
      <c r="I522" s="826"/>
    </row>
    <row r="523" spans="2:9" s="820" customFormat="1" ht="15" customHeight="1">
      <c r="B523" s="821"/>
      <c r="C523" s="342"/>
      <c r="D523" s="822"/>
      <c r="E523" s="827"/>
      <c r="F523" s="824"/>
      <c r="G523" s="824"/>
      <c r="H523" s="825"/>
      <c r="I523" s="826"/>
    </row>
    <row r="524" spans="2:9" s="820" customFormat="1" ht="15" customHeight="1">
      <c r="B524" s="821"/>
      <c r="C524" s="342"/>
      <c r="D524" s="822"/>
      <c r="E524" s="827"/>
      <c r="F524" s="824"/>
      <c r="G524" s="824"/>
      <c r="H524" s="825"/>
      <c r="I524" s="826"/>
    </row>
    <row r="525" spans="2:9" s="820" customFormat="1" ht="15" customHeight="1">
      <c r="B525" s="821"/>
      <c r="C525" s="342"/>
      <c r="D525" s="822"/>
      <c r="E525" s="827"/>
      <c r="F525" s="824"/>
      <c r="G525" s="824"/>
      <c r="H525" s="825"/>
      <c r="I525" s="826"/>
    </row>
    <row r="526" spans="2:9" s="820" customFormat="1" ht="15" customHeight="1">
      <c r="B526" s="821"/>
      <c r="C526" s="342"/>
      <c r="D526" s="822"/>
      <c r="E526" s="827"/>
      <c r="F526" s="824"/>
      <c r="G526" s="824"/>
      <c r="H526" s="825"/>
      <c r="I526" s="826"/>
    </row>
    <row r="527" spans="2:9" s="820" customFormat="1" ht="15" customHeight="1">
      <c r="B527" s="821"/>
      <c r="C527" s="342"/>
      <c r="D527" s="822"/>
      <c r="E527" s="827"/>
      <c r="F527" s="824"/>
      <c r="G527" s="824"/>
      <c r="H527" s="825"/>
      <c r="I527" s="826"/>
    </row>
    <row r="528" spans="2:9" s="820" customFormat="1" ht="15" customHeight="1">
      <c r="B528" s="821"/>
      <c r="C528" s="342"/>
      <c r="D528" s="822"/>
      <c r="E528" s="827"/>
      <c r="F528" s="824"/>
      <c r="G528" s="824"/>
      <c r="H528" s="825"/>
      <c r="I528" s="826"/>
    </row>
    <row r="529" spans="2:9" s="820" customFormat="1" ht="15" customHeight="1">
      <c r="B529" s="821"/>
      <c r="C529" s="342"/>
      <c r="D529" s="822"/>
      <c r="E529" s="827"/>
      <c r="F529" s="824"/>
      <c r="G529" s="824"/>
      <c r="H529" s="825"/>
      <c r="I529" s="826"/>
    </row>
    <row r="530" spans="2:9" s="820" customFormat="1" ht="15" customHeight="1">
      <c r="B530" s="821"/>
      <c r="C530" s="342"/>
      <c r="D530" s="822"/>
      <c r="E530" s="827"/>
      <c r="F530" s="824"/>
      <c r="G530" s="824"/>
      <c r="H530" s="825"/>
      <c r="I530" s="826"/>
    </row>
    <row r="531" spans="2:9" s="820" customFormat="1" ht="15" customHeight="1">
      <c r="B531" s="821"/>
      <c r="C531" s="342"/>
      <c r="D531" s="822"/>
      <c r="E531" s="827"/>
      <c r="F531" s="824"/>
      <c r="G531" s="824"/>
      <c r="H531" s="825"/>
      <c r="I531" s="826"/>
    </row>
    <row r="532" spans="2:9" s="820" customFormat="1" ht="15" customHeight="1">
      <c r="B532" s="821"/>
      <c r="C532" s="342"/>
      <c r="D532" s="822"/>
      <c r="E532" s="827"/>
      <c r="F532" s="824"/>
      <c r="G532" s="824"/>
      <c r="H532" s="825"/>
      <c r="I532" s="826"/>
    </row>
    <row r="533" spans="2:9" s="820" customFormat="1" ht="15" customHeight="1">
      <c r="B533" s="821"/>
      <c r="C533" s="342"/>
      <c r="D533" s="822"/>
      <c r="E533" s="823"/>
      <c r="F533" s="824"/>
      <c r="G533" s="824"/>
      <c r="H533" s="825"/>
      <c r="I533" s="826"/>
    </row>
    <row r="534" spans="2:9" s="820" customFormat="1" ht="15" customHeight="1">
      <c r="B534" s="821"/>
      <c r="C534" s="342"/>
      <c r="D534" s="822"/>
      <c r="E534" s="823"/>
      <c r="F534" s="824"/>
      <c r="G534" s="824"/>
      <c r="H534" s="825"/>
      <c r="I534" s="826"/>
    </row>
    <row r="535" spans="2:9" s="820" customFormat="1" ht="15" customHeight="1">
      <c r="B535" s="821"/>
      <c r="C535" s="342"/>
      <c r="D535" s="822"/>
      <c r="E535" s="823"/>
      <c r="F535" s="824"/>
      <c r="G535" s="828"/>
      <c r="H535" s="825"/>
      <c r="I535" s="826"/>
    </row>
    <row r="536" spans="2:9" s="820" customFormat="1" ht="15" customHeight="1">
      <c r="B536" s="821"/>
      <c r="C536" s="342"/>
      <c r="D536" s="822"/>
      <c r="E536" s="823"/>
      <c r="F536" s="824"/>
      <c r="G536" s="828"/>
      <c r="H536" s="825"/>
      <c r="I536" s="826"/>
    </row>
    <row r="537" spans="2:9" s="820" customFormat="1" ht="15" customHeight="1">
      <c r="B537" s="821"/>
      <c r="C537" s="342"/>
      <c r="D537" s="822"/>
      <c r="E537" s="823"/>
      <c r="F537" s="824"/>
      <c r="G537" s="828"/>
      <c r="H537" s="825"/>
      <c r="I537" s="826"/>
    </row>
    <row r="538" spans="2:9" s="820" customFormat="1" ht="15" customHeight="1">
      <c r="B538" s="821"/>
      <c r="C538" s="342"/>
      <c r="D538" s="822"/>
      <c r="E538" s="823"/>
      <c r="F538" s="824"/>
      <c r="G538" s="824"/>
      <c r="H538" s="825"/>
      <c r="I538" s="826"/>
    </row>
    <row r="539" spans="2:9" s="820" customFormat="1" ht="15" customHeight="1">
      <c r="B539" s="821"/>
      <c r="C539" s="342"/>
      <c r="D539" s="822"/>
      <c r="E539" s="823"/>
      <c r="F539" s="824"/>
      <c r="G539" s="824"/>
      <c r="H539" s="825"/>
      <c r="I539" s="826"/>
    </row>
    <row r="540" spans="2:9" s="820" customFormat="1" ht="15" customHeight="1">
      <c r="B540" s="821"/>
      <c r="C540" s="342"/>
      <c r="D540" s="822"/>
      <c r="E540" s="823"/>
      <c r="F540" s="824"/>
      <c r="G540" s="824"/>
      <c r="H540" s="825"/>
      <c r="I540" s="826"/>
    </row>
    <row r="541" spans="2:9" s="820" customFormat="1" ht="15" customHeight="1">
      <c r="B541" s="821"/>
      <c r="C541" s="342"/>
      <c r="D541" s="822"/>
      <c r="E541" s="823"/>
      <c r="F541" s="824"/>
      <c r="G541" s="824"/>
      <c r="H541" s="825"/>
      <c r="I541" s="826"/>
    </row>
    <row r="542" spans="2:9" s="820" customFormat="1" ht="15" customHeight="1">
      <c r="B542" s="821"/>
      <c r="C542" s="342"/>
      <c r="D542" s="822"/>
      <c r="E542" s="823"/>
      <c r="F542" s="824"/>
      <c r="G542" s="824"/>
      <c r="H542" s="825"/>
      <c r="I542" s="826"/>
    </row>
    <row r="543" spans="2:9" s="820" customFormat="1" ht="15" customHeight="1">
      <c r="B543" s="821"/>
      <c r="C543" s="342"/>
      <c r="D543" s="822"/>
      <c r="E543" s="827"/>
      <c r="F543" s="824"/>
      <c r="G543" s="824"/>
      <c r="H543" s="825"/>
      <c r="I543" s="826"/>
    </row>
    <row r="544" spans="2:9" s="820" customFormat="1" ht="15" customHeight="1">
      <c r="B544" s="821"/>
      <c r="C544" s="342"/>
      <c r="D544" s="822"/>
      <c r="E544" s="827"/>
      <c r="F544" s="824"/>
      <c r="G544" s="824"/>
      <c r="H544" s="825"/>
      <c r="I544" s="826"/>
    </row>
    <row r="545" spans="2:9" s="820" customFormat="1" ht="15" customHeight="1">
      <c r="B545" s="821"/>
      <c r="C545" s="342"/>
      <c r="D545" s="822"/>
      <c r="E545" s="823"/>
      <c r="F545" s="824"/>
      <c r="G545" s="824"/>
      <c r="H545" s="825"/>
      <c r="I545" s="826"/>
    </row>
    <row r="546" spans="2:9" s="820" customFormat="1" ht="15" customHeight="1">
      <c r="B546" s="821"/>
      <c r="C546" s="342"/>
      <c r="D546" s="822"/>
      <c r="E546" s="823"/>
      <c r="F546" s="824"/>
      <c r="G546" s="824"/>
      <c r="H546" s="825"/>
      <c r="I546" s="826"/>
    </row>
    <row r="547" spans="2:9" s="820" customFormat="1" ht="15" customHeight="1">
      <c r="B547" s="821"/>
      <c r="C547" s="342"/>
      <c r="D547" s="822"/>
      <c r="E547" s="823"/>
      <c r="F547" s="824"/>
      <c r="G547" s="824"/>
      <c r="H547" s="825"/>
      <c r="I547" s="826"/>
    </row>
    <row r="548" spans="2:9" s="820" customFormat="1" ht="15" customHeight="1">
      <c r="B548" s="821"/>
      <c r="C548" s="342"/>
      <c r="D548" s="822"/>
      <c r="E548" s="823"/>
      <c r="F548" s="824"/>
      <c r="G548" s="824"/>
      <c r="H548" s="825"/>
      <c r="I548" s="826"/>
    </row>
    <row r="549" spans="2:9" s="820" customFormat="1" ht="15" customHeight="1">
      <c r="B549" s="821"/>
      <c r="C549" s="342"/>
      <c r="D549" s="822"/>
      <c r="E549" s="823"/>
      <c r="F549" s="824"/>
      <c r="G549" s="824"/>
      <c r="H549" s="825"/>
      <c r="I549" s="826"/>
    </row>
    <row r="550" spans="2:9" s="820" customFormat="1" ht="15" customHeight="1">
      <c r="B550" s="821"/>
      <c r="C550" s="342"/>
      <c r="D550" s="822"/>
      <c r="E550" s="823"/>
      <c r="F550" s="824"/>
      <c r="G550" s="824"/>
      <c r="H550" s="825"/>
      <c r="I550" s="826"/>
    </row>
    <row r="551" spans="2:9" s="820" customFormat="1" ht="15" customHeight="1">
      <c r="B551" s="821"/>
      <c r="C551" s="342"/>
      <c r="D551" s="822"/>
      <c r="E551" s="823"/>
      <c r="F551" s="824"/>
      <c r="G551" s="824"/>
      <c r="H551" s="825"/>
      <c r="I551" s="826"/>
    </row>
    <row r="552" spans="2:9" s="820" customFormat="1" ht="15" customHeight="1">
      <c r="B552" s="821"/>
      <c r="C552" s="342"/>
      <c r="D552" s="822"/>
      <c r="E552" s="823"/>
      <c r="F552" s="824"/>
      <c r="G552" s="824"/>
      <c r="H552" s="825"/>
      <c r="I552" s="826"/>
    </row>
    <row r="553" spans="2:9" s="820" customFormat="1" ht="15" customHeight="1">
      <c r="B553" s="821"/>
      <c r="C553" s="342"/>
      <c r="D553" s="822"/>
      <c r="E553" s="823"/>
      <c r="F553" s="824"/>
      <c r="G553" s="824"/>
      <c r="H553" s="825"/>
      <c r="I553" s="826"/>
    </row>
    <row r="554" spans="2:9" s="820" customFormat="1" ht="15" customHeight="1">
      <c r="B554" s="821"/>
      <c r="C554" s="342"/>
      <c r="D554" s="822"/>
      <c r="E554" s="823"/>
      <c r="F554" s="824"/>
      <c r="G554" s="824"/>
      <c r="H554" s="825"/>
      <c r="I554" s="826"/>
    </row>
    <row r="555" spans="2:9" s="820" customFormat="1" ht="15" customHeight="1">
      <c r="B555" s="821"/>
      <c r="C555" s="342"/>
      <c r="D555" s="822"/>
      <c r="E555" s="823"/>
      <c r="F555" s="824"/>
      <c r="G555" s="824"/>
      <c r="H555" s="825"/>
      <c r="I555" s="826"/>
    </row>
    <row r="556" spans="2:9" s="820" customFormat="1" ht="15" customHeight="1">
      <c r="B556" s="821"/>
      <c r="C556" s="342"/>
      <c r="D556" s="822"/>
      <c r="E556" s="823"/>
      <c r="F556" s="824"/>
      <c r="G556" s="824"/>
      <c r="H556" s="825"/>
      <c r="I556" s="826"/>
    </row>
    <row r="557" spans="2:9" s="820" customFormat="1" ht="15" customHeight="1">
      <c r="B557" s="821"/>
      <c r="C557" s="342"/>
      <c r="D557" s="822"/>
      <c r="E557" s="823"/>
      <c r="F557" s="824"/>
      <c r="G557" s="824"/>
      <c r="H557" s="825"/>
      <c r="I557" s="826"/>
    </row>
    <row r="558" spans="2:9" s="820" customFormat="1" ht="15" customHeight="1">
      <c r="B558" s="821"/>
      <c r="C558" s="342"/>
      <c r="D558" s="822"/>
      <c r="E558" s="823"/>
      <c r="F558" s="824"/>
      <c r="G558" s="824"/>
      <c r="H558" s="825"/>
      <c r="I558" s="826"/>
    </row>
    <row r="559" spans="2:9" s="820" customFormat="1" ht="15" customHeight="1">
      <c r="B559" s="821"/>
      <c r="C559" s="342"/>
      <c r="D559" s="822"/>
      <c r="E559" s="823"/>
      <c r="F559" s="824"/>
      <c r="G559" s="824"/>
      <c r="H559" s="825"/>
      <c r="I559" s="826"/>
    </row>
    <row r="560" spans="2:9" s="820" customFormat="1" ht="15" customHeight="1">
      <c r="B560" s="821"/>
      <c r="C560" s="342"/>
      <c r="D560" s="822"/>
      <c r="E560" s="823"/>
      <c r="F560" s="824"/>
      <c r="G560" s="824"/>
      <c r="H560" s="825"/>
      <c r="I560" s="826"/>
    </row>
    <row r="561" spans="2:9" s="820" customFormat="1" ht="15" customHeight="1">
      <c r="B561" s="821"/>
      <c r="C561" s="342"/>
      <c r="D561" s="822"/>
      <c r="E561" s="823"/>
      <c r="F561" s="824"/>
      <c r="G561" s="824"/>
      <c r="H561" s="825"/>
      <c r="I561" s="826"/>
    </row>
    <row r="562" spans="2:9" s="820" customFormat="1" ht="15" customHeight="1">
      <c r="B562" s="821"/>
      <c r="C562" s="342"/>
      <c r="D562" s="822"/>
      <c r="E562" s="823"/>
      <c r="F562" s="824"/>
      <c r="G562" s="824"/>
      <c r="H562" s="825"/>
      <c r="I562" s="826"/>
    </row>
    <row r="563" spans="2:9" s="820" customFormat="1" ht="15" customHeight="1">
      <c r="B563" s="821"/>
      <c r="C563" s="342"/>
      <c r="D563" s="822"/>
      <c r="E563" s="823"/>
      <c r="F563" s="824"/>
      <c r="G563" s="824"/>
      <c r="H563" s="825"/>
      <c r="I563" s="826"/>
    </row>
    <row r="564" spans="2:9" s="820" customFormat="1" ht="15" customHeight="1">
      <c r="B564" s="821"/>
      <c r="C564" s="342"/>
      <c r="D564" s="822"/>
      <c r="E564" s="823"/>
      <c r="F564" s="824"/>
      <c r="G564" s="824"/>
      <c r="H564" s="825"/>
      <c r="I564" s="826"/>
    </row>
    <row r="565" spans="2:9" s="820" customFormat="1" ht="15" customHeight="1">
      <c r="B565" s="821"/>
      <c r="C565" s="342"/>
      <c r="D565" s="822"/>
      <c r="E565" s="823"/>
      <c r="F565" s="824"/>
      <c r="G565" s="824"/>
      <c r="H565" s="825"/>
      <c r="I565" s="826"/>
    </row>
    <row r="566" spans="2:9" s="820" customFormat="1" ht="15" customHeight="1">
      <c r="B566" s="821"/>
      <c r="C566" s="342"/>
      <c r="D566" s="822"/>
      <c r="E566" s="823"/>
      <c r="F566" s="824"/>
      <c r="G566" s="824"/>
      <c r="H566" s="825"/>
      <c r="I566" s="826"/>
    </row>
    <row r="567" spans="2:9" s="820" customFormat="1" ht="15" customHeight="1">
      <c r="B567" s="821"/>
      <c r="C567" s="342"/>
      <c r="D567" s="822"/>
      <c r="E567" s="823"/>
      <c r="F567" s="824"/>
      <c r="G567" s="824"/>
      <c r="H567" s="825"/>
      <c r="I567" s="826"/>
    </row>
    <row r="568" spans="2:9" s="820" customFormat="1" ht="15" customHeight="1">
      <c r="B568" s="821"/>
      <c r="C568" s="342"/>
      <c r="D568" s="822"/>
      <c r="E568" s="823"/>
      <c r="F568" s="824"/>
      <c r="G568" s="824"/>
      <c r="H568" s="825"/>
      <c r="I568" s="826"/>
    </row>
    <row r="569" spans="2:9" s="820" customFormat="1" ht="15" customHeight="1">
      <c r="B569" s="821"/>
      <c r="C569" s="342"/>
      <c r="D569" s="822"/>
      <c r="E569" s="823"/>
      <c r="F569" s="824"/>
      <c r="G569" s="824"/>
      <c r="H569" s="825"/>
      <c r="I569" s="826"/>
    </row>
    <row r="570" spans="2:9" s="820" customFormat="1" ht="15" customHeight="1">
      <c r="B570" s="821"/>
      <c r="C570" s="342"/>
      <c r="D570" s="822"/>
      <c r="E570" s="823"/>
      <c r="F570" s="824"/>
      <c r="G570" s="824"/>
      <c r="H570" s="825"/>
      <c r="I570" s="826"/>
    </row>
    <row r="571" spans="2:9" s="820" customFormat="1" ht="15" customHeight="1">
      <c r="B571" s="821"/>
      <c r="C571" s="342"/>
      <c r="D571" s="822"/>
      <c r="E571" s="823"/>
      <c r="F571" s="824"/>
      <c r="G571" s="824"/>
      <c r="H571" s="825"/>
      <c r="I571" s="826"/>
    </row>
    <row r="572" spans="2:9" s="820" customFormat="1" ht="15" customHeight="1">
      <c r="B572" s="821"/>
      <c r="C572" s="342"/>
      <c r="D572" s="822"/>
      <c r="E572" s="823"/>
      <c r="F572" s="824"/>
      <c r="G572" s="824"/>
      <c r="H572" s="825"/>
      <c r="I572" s="826"/>
    </row>
    <row r="573" spans="2:9" s="820" customFormat="1" ht="15" customHeight="1">
      <c r="B573" s="821"/>
      <c r="C573" s="342"/>
      <c r="D573" s="822"/>
      <c r="E573" s="823"/>
      <c r="F573" s="824"/>
      <c r="G573" s="824"/>
      <c r="H573" s="825"/>
      <c r="I573" s="826"/>
    </row>
    <row r="574" spans="2:9" s="820" customFormat="1" ht="15" customHeight="1">
      <c r="B574" s="821"/>
      <c r="C574" s="342"/>
      <c r="D574" s="822"/>
      <c r="E574" s="827"/>
      <c r="F574" s="824"/>
      <c r="G574" s="824"/>
      <c r="H574" s="825"/>
      <c r="I574" s="826"/>
    </row>
    <row r="575" spans="2:9" s="820" customFormat="1" ht="15" customHeight="1">
      <c r="B575" s="821"/>
      <c r="C575" s="342"/>
      <c r="D575" s="822"/>
      <c r="E575" s="827"/>
      <c r="F575" s="824"/>
      <c r="G575" s="824"/>
      <c r="H575" s="825"/>
      <c r="I575" s="826"/>
    </row>
    <row r="576" spans="2:9" s="820" customFormat="1" ht="15" customHeight="1">
      <c r="B576" s="821"/>
      <c r="C576" s="342"/>
      <c r="D576" s="822"/>
      <c r="E576" s="827"/>
      <c r="F576" s="824"/>
      <c r="G576" s="824"/>
      <c r="H576" s="825"/>
      <c r="I576" s="826"/>
    </row>
    <row r="577" spans="2:9" s="820" customFormat="1" ht="15" customHeight="1">
      <c r="B577" s="821"/>
      <c r="C577" s="342"/>
      <c r="D577" s="822"/>
      <c r="E577" s="827"/>
      <c r="F577" s="824"/>
      <c r="G577" s="824"/>
      <c r="H577" s="825"/>
      <c r="I577" s="826"/>
    </row>
    <row r="578" spans="2:9" s="820" customFormat="1" ht="15" customHeight="1">
      <c r="B578" s="821"/>
      <c r="C578" s="342"/>
      <c r="D578" s="822"/>
      <c r="E578" s="827"/>
      <c r="F578" s="824"/>
      <c r="G578" s="824"/>
      <c r="H578" s="825"/>
      <c r="I578" s="826"/>
    </row>
    <row r="579" spans="2:9" s="820" customFormat="1" ht="15" customHeight="1">
      <c r="B579" s="821"/>
      <c r="C579" s="342"/>
      <c r="D579" s="822"/>
      <c r="E579" s="823"/>
      <c r="F579" s="824"/>
      <c r="G579" s="824"/>
      <c r="H579" s="825"/>
      <c r="I579" s="826"/>
    </row>
    <row r="580" spans="2:9" s="820" customFormat="1" ht="15" customHeight="1">
      <c r="B580" s="821"/>
      <c r="C580" s="342"/>
      <c r="D580" s="822"/>
      <c r="E580" s="823"/>
      <c r="F580" s="824"/>
      <c r="G580" s="824"/>
      <c r="H580" s="825"/>
      <c r="I580" s="826"/>
    </row>
    <row r="581" spans="2:9" s="820" customFormat="1" ht="15" customHeight="1">
      <c r="B581" s="821"/>
      <c r="C581" s="342"/>
      <c r="D581" s="822"/>
      <c r="E581" s="823"/>
      <c r="F581" s="824"/>
      <c r="G581" s="824"/>
      <c r="H581" s="825"/>
      <c r="I581" s="826"/>
    </row>
    <row r="582" spans="2:9" s="820" customFormat="1" ht="15" customHeight="1">
      <c r="B582" s="821"/>
      <c r="C582" s="342"/>
      <c r="D582" s="822"/>
      <c r="E582" s="823"/>
      <c r="F582" s="824"/>
      <c r="G582" s="824"/>
      <c r="H582" s="825"/>
      <c r="I582" s="826"/>
    </row>
    <row r="583" spans="2:9" s="820" customFormat="1" ht="15" customHeight="1">
      <c r="B583" s="821"/>
      <c r="C583" s="342"/>
      <c r="D583" s="822"/>
      <c r="E583" s="823"/>
      <c r="F583" s="824"/>
      <c r="G583" s="824"/>
      <c r="H583" s="825"/>
      <c r="I583" s="826"/>
    </row>
    <row r="584" spans="2:9" s="820" customFormat="1" ht="15" customHeight="1">
      <c r="B584" s="821"/>
      <c r="C584" s="342"/>
      <c r="D584" s="822"/>
      <c r="E584" s="823"/>
      <c r="F584" s="824"/>
      <c r="G584" s="824"/>
      <c r="H584" s="825"/>
      <c r="I584" s="826"/>
    </row>
    <row r="585" spans="2:9" s="820" customFormat="1" ht="15" customHeight="1">
      <c r="B585" s="821"/>
      <c r="C585" s="342"/>
      <c r="D585" s="822"/>
      <c r="E585" s="823"/>
      <c r="F585" s="824"/>
      <c r="G585" s="824"/>
      <c r="H585" s="825"/>
      <c r="I585" s="826"/>
    </row>
    <row r="586" spans="2:9" s="820" customFormat="1" ht="15" customHeight="1">
      <c r="B586" s="821"/>
      <c r="C586" s="342"/>
      <c r="D586" s="822"/>
      <c r="E586" s="823"/>
      <c r="F586" s="824"/>
      <c r="G586" s="824"/>
      <c r="H586" s="825"/>
      <c r="I586" s="826"/>
    </row>
    <row r="587" spans="2:9" s="820" customFormat="1" ht="15" customHeight="1">
      <c r="B587" s="821"/>
      <c r="C587" s="342"/>
      <c r="D587" s="822"/>
      <c r="E587" s="823"/>
      <c r="F587" s="824"/>
      <c r="G587" s="824"/>
      <c r="H587" s="825"/>
      <c r="I587" s="826"/>
    </row>
    <row r="588" spans="2:9" s="820" customFormat="1" ht="15" customHeight="1">
      <c r="B588" s="821"/>
      <c r="C588" s="342"/>
      <c r="D588" s="822"/>
      <c r="E588" s="823"/>
      <c r="F588" s="824"/>
      <c r="G588" s="824"/>
      <c r="H588" s="825"/>
      <c r="I588" s="826"/>
    </row>
    <row r="589" spans="2:9" s="820" customFormat="1" ht="15" customHeight="1">
      <c r="B589" s="821"/>
      <c r="C589" s="342"/>
      <c r="D589" s="822"/>
      <c r="E589" s="823"/>
      <c r="F589" s="824"/>
      <c r="G589" s="824"/>
      <c r="H589" s="825"/>
      <c r="I589" s="826"/>
    </row>
    <row r="590" spans="2:9" s="820" customFormat="1" ht="15" customHeight="1">
      <c r="B590" s="821"/>
      <c r="C590" s="342"/>
      <c r="D590" s="822"/>
      <c r="E590" s="823"/>
      <c r="F590" s="824"/>
      <c r="G590" s="824"/>
      <c r="H590" s="825"/>
      <c r="I590" s="826"/>
    </row>
    <row r="591" spans="2:9" s="820" customFormat="1" ht="15" customHeight="1">
      <c r="B591" s="821"/>
      <c r="C591" s="342"/>
      <c r="D591" s="822"/>
      <c r="E591" s="823"/>
      <c r="F591" s="824"/>
      <c r="G591" s="824"/>
      <c r="H591" s="825"/>
      <c r="I591" s="826"/>
    </row>
    <row r="592" spans="2:9" s="820" customFormat="1" ht="15" customHeight="1">
      <c r="B592" s="821"/>
      <c r="C592" s="342"/>
      <c r="D592" s="822"/>
      <c r="E592" s="823"/>
      <c r="F592" s="824"/>
      <c r="G592" s="824"/>
      <c r="H592" s="825"/>
      <c r="I592" s="826"/>
    </row>
    <row r="593" spans="2:9" s="820" customFormat="1" ht="15" customHeight="1">
      <c r="B593" s="821"/>
      <c r="C593" s="342"/>
      <c r="D593" s="822"/>
      <c r="E593" s="823"/>
      <c r="F593" s="824"/>
      <c r="G593" s="824"/>
      <c r="H593" s="825"/>
      <c r="I593" s="826"/>
    </row>
    <row r="594" spans="2:9" s="820" customFormat="1" ht="15" customHeight="1">
      <c r="B594" s="821"/>
      <c r="C594" s="342"/>
      <c r="D594" s="822"/>
      <c r="E594" s="823"/>
      <c r="F594" s="824"/>
      <c r="G594" s="824"/>
      <c r="H594" s="825"/>
      <c r="I594" s="826"/>
    </row>
    <row r="595" spans="2:9" s="820" customFormat="1" ht="15" customHeight="1">
      <c r="B595" s="821"/>
      <c r="C595" s="342"/>
      <c r="D595" s="822"/>
      <c r="E595" s="823"/>
      <c r="F595" s="824"/>
      <c r="G595" s="824"/>
      <c r="H595" s="825"/>
      <c r="I595" s="826"/>
    </row>
    <row r="596" spans="2:9" s="820" customFormat="1" ht="15" customHeight="1">
      <c r="B596" s="821"/>
      <c r="C596" s="342"/>
      <c r="D596" s="822"/>
      <c r="E596" s="823"/>
      <c r="F596" s="824"/>
      <c r="G596" s="824"/>
      <c r="H596" s="825"/>
      <c r="I596" s="826"/>
    </row>
    <row r="597" spans="2:9" s="820" customFormat="1" ht="15" customHeight="1">
      <c r="B597" s="821"/>
      <c r="C597" s="342"/>
      <c r="D597" s="822"/>
      <c r="E597" s="823"/>
      <c r="F597" s="824"/>
      <c r="G597" s="824"/>
      <c r="H597" s="825"/>
      <c r="I597" s="826"/>
    </row>
    <row r="598" spans="2:9" s="820" customFormat="1" ht="15" customHeight="1">
      <c r="B598" s="821"/>
      <c r="C598" s="342"/>
      <c r="D598" s="822"/>
      <c r="E598" s="823"/>
      <c r="F598" s="824"/>
      <c r="G598" s="824"/>
      <c r="H598" s="825"/>
      <c r="I598" s="826"/>
    </row>
    <row r="599" spans="2:9" s="820" customFormat="1" ht="15" customHeight="1">
      <c r="B599" s="821"/>
      <c r="C599" s="342"/>
      <c r="D599" s="822"/>
      <c r="E599" s="823"/>
      <c r="F599" s="824"/>
      <c r="G599" s="824"/>
      <c r="H599" s="825"/>
      <c r="I599" s="826"/>
    </row>
    <row r="600" spans="2:9" s="820" customFormat="1" ht="15" customHeight="1">
      <c r="B600" s="821"/>
      <c r="C600" s="342"/>
      <c r="D600" s="822"/>
      <c r="E600" s="823"/>
      <c r="F600" s="824"/>
      <c r="G600" s="824"/>
      <c r="H600" s="825"/>
      <c r="I600" s="826"/>
    </row>
    <row r="601" spans="2:9" s="820" customFormat="1" ht="15" customHeight="1">
      <c r="B601" s="821"/>
      <c r="C601" s="342"/>
      <c r="D601" s="822"/>
      <c r="E601" s="823"/>
      <c r="F601" s="824"/>
      <c r="G601" s="824"/>
      <c r="H601" s="825"/>
      <c r="I601" s="826"/>
    </row>
    <row r="602" spans="2:9" s="820" customFormat="1" ht="15" customHeight="1">
      <c r="B602" s="821"/>
      <c r="C602" s="342"/>
      <c r="D602" s="822"/>
      <c r="E602" s="823"/>
      <c r="F602" s="824"/>
      <c r="G602" s="824"/>
      <c r="H602" s="825"/>
      <c r="I602" s="826"/>
    </row>
    <row r="603" spans="2:9" s="820" customFormat="1" ht="15" customHeight="1">
      <c r="B603" s="821"/>
      <c r="C603" s="342"/>
      <c r="D603" s="822"/>
      <c r="E603" s="823"/>
      <c r="F603" s="824"/>
      <c r="G603" s="824"/>
      <c r="H603" s="825"/>
      <c r="I603" s="826"/>
    </row>
    <row r="604" spans="2:9" s="820" customFormat="1" ht="15" customHeight="1">
      <c r="B604" s="821"/>
      <c r="C604" s="342"/>
      <c r="D604" s="822"/>
      <c r="E604" s="823"/>
      <c r="F604" s="824"/>
      <c r="G604" s="824"/>
      <c r="H604" s="825"/>
      <c r="I604" s="826"/>
    </row>
    <row r="605" spans="2:9" s="820" customFormat="1" ht="15" customHeight="1">
      <c r="B605" s="821"/>
      <c r="C605" s="342"/>
      <c r="D605" s="822"/>
      <c r="E605" s="827"/>
      <c r="F605" s="824"/>
      <c r="G605" s="824"/>
      <c r="H605" s="825"/>
      <c r="I605" s="826"/>
    </row>
    <row r="606" spans="2:9" s="820" customFormat="1" ht="15" customHeight="1">
      <c r="B606" s="821"/>
      <c r="C606" s="342"/>
      <c r="D606" s="822"/>
      <c r="E606" s="827"/>
      <c r="F606" s="824"/>
      <c r="G606" s="824"/>
      <c r="H606" s="825"/>
      <c r="I606" s="826"/>
    </row>
    <row r="607" spans="2:9" s="820" customFormat="1" ht="15" customHeight="1">
      <c r="B607" s="821"/>
      <c r="C607" s="342"/>
      <c r="D607" s="822"/>
      <c r="E607" s="827"/>
      <c r="F607" s="824"/>
      <c r="G607" s="824"/>
      <c r="H607" s="825"/>
      <c r="I607" s="826"/>
    </row>
    <row r="608" spans="2:9" s="820" customFormat="1" ht="15" customHeight="1">
      <c r="B608" s="821"/>
      <c r="C608" s="342"/>
      <c r="D608" s="822"/>
      <c r="E608" s="827"/>
      <c r="F608" s="824"/>
      <c r="G608" s="824"/>
      <c r="H608" s="825"/>
      <c r="I608" s="826"/>
    </row>
    <row r="609" spans="2:9" s="820" customFormat="1" ht="15" customHeight="1">
      <c r="B609" s="821"/>
      <c r="C609" s="342"/>
      <c r="D609" s="822"/>
      <c r="E609" s="827"/>
      <c r="F609" s="824"/>
      <c r="G609" s="824"/>
      <c r="H609" s="825"/>
      <c r="I609" s="826"/>
    </row>
    <row r="610" spans="2:9" s="820" customFormat="1" ht="15" customHeight="1">
      <c r="B610" s="821"/>
      <c r="C610" s="342"/>
      <c r="D610" s="822"/>
      <c r="E610" s="827"/>
      <c r="F610" s="824"/>
      <c r="G610" s="824"/>
      <c r="H610" s="825"/>
      <c r="I610" s="826"/>
    </row>
    <row r="611" spans="2:9" s="820" customFormat="1" ht="15" customHeight="1">
      <c r="B611" s="821"/>
      <c r="C611" s="342"/>
      <c r="D611" s="822"/>
      <c r="E611" s="823"/>
      <c r="F611" s="824"/>
      <c r="G611" s="824"/>
      <c r="H611" s="825"/>
      <c r="I611" s="826"/>
    </row>
    <row r="612" spans="2:9" s="820" customFormat="1" ht="15" customHeight="1">
      <c r="B612" s="821"/>
      <c r="C612" s="342"/>
      <c r="D612" s="822"/>
      <c r="E612" s="823"/>
      <c r="F612" s="824"/>
      <c r="G612" s="824"/>
      <c r="H612" s="825"/>
      <c r="I612" s="826"/>
    </row>
    <row r="613" spans="2:9" s="820" customFormat="1" ht="15" customHeight="1">
      <c r="B613" s="821"/>
      <c r="C613" s="342"/>
      <c r="D613" s="822"/>
      <c r="E613" s="823"/>
      <c r="F613" s="824"/>
      <c r="G613" s="824"/>
      <c r="H613" s="825"/>
      <c r="I613" s="826"/>
    </row>
    <row r="614" spans="2:9" s="820" customFormat="1" ht="15" customHeight="1">
      <c r="B614" s="821"/>
      <c r="C614" s="342"/>
      <c r="D614" s="822"/>
      <c r="E614" s="823"/>
      <c r="F614" s="824"/>
      <c r="G614" s="824"/>
      <c r="H614" s="825"/>
      <c r="I614" s="826"/>
    </row>
    <row r="615" spans="2:9" s="820" customFormat="1" ht="15" customHeight="1">
      <c r="B615" s="821"/>
      <c r="C615" s="342"/>
      <c r="D615" s="822"/>
      <c r="E615" s="823"/>
      <c r="F615" s="824"/>
      <c r="G615" s="824"/>
      <c r="H615" s="825"/>
      <c r="I615" s="826"/>
    </row>
    <row r="616" spans="2:9" s="820" customFormat="1" ht="15" customHeight="1">
      <c r="B616" s="821"/>
      <c r="C616" s="342"/>
      <c r="D616" s="822"/>
      <c r="E616" s="823"/>
      <c r="F616" s="824"/>
      <c r="G616" s="824"/>
      <c r="H616" s="825"/>
      <c r="I616" s="826"/>
    </row>
    <row r="617" spans="2:9" s="820" customFormat="1" ht="15" customHeight="1">
      <c r="B617" s="821"/>
      <c r="C617" s="342"/>
      <c r="D617" s="822"/>
      <c r="E617" s="823"/>
      <c r="F617" s="824"/>
      <c r="G617" s="824"/>
      <c r="H617" s="825"/>
      <c r="I617" s="826"/>
    </row>
    <row r="618" spans="2:9" s="820" customFormat="1" ht="15" customHeight="1">
      <c r="B618" s="821"/>
      <c r="C618" s="342"/>
      <c r="D618" s="822"/>
      <c r="E618" s="823"/>
      <c r="F618" s="824"/>
      <c r="G618" s="824"/>
      <c r="H618" s="825"/>
      <c r="I618" s="826"/>
    </row>
    <row r="619" spans="2:9" s="820" customFormat="1" ht="15" customHeight="1">
      <c r="B619" s="821"/>
      <c r="C619" s="342"/>
      <c r="D619" s="822"/>
      <c r="E619" s="823"/>
      <c r="F619" s="824"/>
      <c r="G619" s="824"/>
      <c r="H619" s="825"/>
      <c r="I619" s="826"/>
    </row>
    <row r="620" spans="2:9" s="820" customFormat="1" ht="15" customHeight="1">
      <c r="B620" s="821"/>
      <c r="C620" s="342"/>
      <c r="D620" s="822"/>
      <c r="E620" s="823"/>
      <c r="F620" s="824"/>
      <c r="G620" s="824"/>
      <c r="H620" s="825"/>
      <c r="I620" s="826"/>
    </row>
    <row r="621" spans="2:9" s="820" customFormat="1" ht="15" customHeight="1">
      <c r="B621" s="821"/>
      <c r="C621" s="342"/>
      <c r="D621" s="822"/>
      <c r="E621" s="823"/>
      <c r="F621" s="824"/>
      <c r="G621" s="824"/>
      <c r="H621" s="825"/>
      <c r="I621" s="826"/>
    </row>
    <row r="622" spans="2:9" s="820" customFormat="1" ht="15" customHeight="1">
      <c r="B622" s="821"/>
      <c r="C622" s="342"/>
      <c r="D622" s="822"/>
      <c r="E622" s="827"/>
      <c r="F622" s="824"/>
      <c r="G622" s="824"/>
      <c r="H622" s="825"/>
      <c r="I622" s="826"/>
    </row>
    <row r="623" spans="2:9" s="820" customFormat="1" ht="15" customHeight="1">
      <c r="B623" s="821"/>
      <c r="C623" s="342"/>
      <c r="D623" s="822"/>
      <c r="E623" s="827"/>
      <c r="F623" s="824"/>
      <c r="G623" s="824"/>
      <c r="H623" s="825"/>
      <c r="I623" s="826"/>
    </row>
    <row r="624" spans="2:9" s="820" customFormat="1" ht="15" customHeight="1">
      <c r="B624" s="821"/>
      <c r="C624" s="342"/>
      <c r="D624" s="822"/>
      <c r="E624" s="827"/>
      <c r="F624" s="824"/>
      <c r="G624" s="824"/>
      <c r="H624" s="825"/>
      <c r="I624" s="826"/>
    </row>
    <row r="625" spans="2:9" s="820" customFormat="1" ht="15" customHeight="1">
      <c r="B625" s="821"/>
      <c r="C625" s="342"/>
      <c r="D625" s="822"/>
      <c r="E625" s="827"/>
      <c r="F625" s="824"/>
      <c r="G625" s="824"/>
      <c r="H625" s="825"/>
      <c r="I625" s="826"/>
    </row>
    <row r="626" spans="2:9" s="820" customFormat="1" ht="15" customHeight="1">
      <c r="B626" s="821"/>
      <c r="C626" s="342"/>
      <c r="D626" s="822"/>
      <c r="E626" s="827"/>
      <c r="F626" s="824"/>
      <c r="G626" s="824"/>
      <c r="H626" s="825"/>
      <c r="I626" s="826"/>
    </row>
    <row r="627" spans="2:9" s="820" customFormat="1" ht="15" customHeight="1">
      <c r="B627" s="821"/>
      <c r="C627" s="342"/>
      <c r="D627" s="822"/>
      <c r="E627" s="827"/>
      <c r="F627" s="824"/>
      <c r="G627" s="824"/>
      <c r="H627" s="825"/>
      <c r="I627" s="826"/>
    </row>
    <row r="628" spans="2:9" s="820" customFormat="1" ht="15" customHeight="1">
      <c r="B628" s="821"/>
      <c r="C628" s="342"/>
      <c r="D628" s="822"/>
      <c r="E628" s="827"/>
      <c r="F628" s="824"/>
      <c r="G628" s="824"/>
      <c r="H628" s="825"/>
      <c r="I628" s="826"/>
    </row>
    <row r="629" spans="2:9" s="820" customFormat="1" ht="15" customHeight="1">
      <c r="B629" s="821"/>
      <c r="C629" s="342"/>
      <c r="D629" s="822"/>
      <c r="E629" s="827"/>
      <c r="F629" s="824"/>
      <c r="G629" s="824"/>
      <c r="H629" s="825"/>
      <c r="I629" s="826"/>
    </row>
    <row r="630" spans="2:9" s="820" customFormat="1" ht="15" customHeight="1">
      <c r="B630" s="821"/>
      <c r="C630" s="342"/>
      <c r="D630" s="822"/>
      <c r="E630" s="827"/>
      <c r="F630" s="824"/>
      <c r="G630" s="824"/>
      <c r="H630" s="825"/>
      <c r="I630" s="826"/>
    </row>
    <row r="631" spans="2:9" s="820" customFormat="1" ht="15" customHeight="1">
      <c r="B631" s="821"/>
      <c r="C631" s="342"/>
      <c r="D631" s="822"/>
      <c r="E631" s="823"/>
      <c r="F631" s="824"/>
      <c r="G631" s="824"/>
      <c r="H631" s="825"/>
      <c r="I631" s="826"/>
    </row>
    <row r="632" spans="2:9" s="820" customFormat="1" ht="15" customHeight="1">
      <c r="B632" s="821"/>
      <c r="C632" s="342"/>
      <c r="D632" s="822"/>
      <c r="E632" s="823"/>
      <c r="F632" s="824"/>
      <c r="G632" s="824"/>
      <c r="H632" s="825"/>
      <c r="I632" s="826"/>
    </row>
    <row r="633" spans="2:9" s="820" customFormat="1" ht="15" customHeight="1">
      <c r="B633" s="821"/>
      <c r="C633" s="342"/>
      <c r="D633" s="822"/>
      <c r="E633" s="823"/>
      <c r="F633" s="824"/>
      <c r="G633" s="824"/>
      <c r="H633" s="825"/>
      <c r="I633" s="826"/>
    </row>
    <row r="634" spans="2:9" s="820" customFormat="1" ht="15" customHeight="1">
      <c r="B634" s="821"/>
      <c r="C634" s="342"/>
      <c r="D634" s="822"/>
      <c r="E634" s="823"/>
      <c r="F634" s="824"/>
      <c r="G634" s="824"/>
      <c r="H634" s="825"/>
      <c r="I634" s="826"/>
    </row>
    <row r="635" spans="2:9" s="820" customFormat="1" ht="15" customHeight="1">
      <c r="B635" s="821"/>
      <c r="C635" s="342"/>
      <c r="D635" s="822"/>
      <c r="E635" s="823"/>
      <c r="F635" s="824"/>
      <c r="G635" s="828"/>
      <c r="H635" s="825"/>
      <c r="I635" s="826"/>
    </row>
    <row r="636" spans="2:9" s="820" customFormat="1" ht="15" customHeight="1">
      <c r="B636" s="821"/>
      <c r="C636" s="342"/>
      <c r="D636" s="822"/>
      <c r="E636" s="823"/>
      <c r="F636" s="824"/>
      <c r="G636" s="828"/>
      <c r="H636" s="825"/>
      <c r="I636" s="826"/>
    </row>
    <row r="637" spans="2:9" s="820" customFormat="1" ht="15" customHeight="1">
      <c r="B637" s="821"/>
      <c r="C637" s="342"/>
      <c r="D637" s="822"/>
      <c r="E637" s="823"/>
      <c r="F637" s="824"/>
      <c r="G637" s="828"/>
      <c r="H637" s="825"/>
      <c r="I637" s="826"/>
    </row>
    <row r="638" spans="2:9" s="820" customFormat="1" ht="15" customHeight="1">
      <c r="B638" s="821"/>
      <c r="C638" s="342"/>
      <c r="D638" s="822"/>
      <c r="E638" s="823"/>
      <c r="F638" s="824"/>
      <c r="G638" s="824"/>
      <c r="H638" s="825"/>
      <c r="I638" s="826"/>
    </row>
    <row r="639" spans="2:9" s="820" customFormat="1" ht="15" customHeight="1">
      <c r="B639" s="821"/>
      <c r="C639" s="342"/>
      <c r="D639" s="822"/>
      <c r="E639" s="823"/>
      <c r="F639" s="824"/>
      <c r="G639" s="824"/>
      <c r="H639" s="825"/>
      <c r="I639" s="826"/>
    </row>
    <row r="640" spans="2:9" s="820" customFormat="1" ht="15" customHeight="1">
      <c r="B640" s="821"/>
      <c r="C640" s="342"/>
      <c r="D640" s="822"/>
      <c r="E640" s="823"/>
      <c r="F640" s="824"/>
      <c r="G640" s="824"/>
      <c r="H640" s="825"/>
      <c r="I640" s="826"/>
    </row>
    <row r="641" spans="2:9" s="820" customFormat="1" ht="15" customHeight="1">
      <c r="B641" s="821"/>
      <c r="C641" s="342"/>
      <c r="D641" s="822"/>
      <c r="E641" s="823"/>
      <c r="F641" s="824"/>
      <c r="G641" s="824"/>
      <c r="H641" s="825"/>
      <c r="I641" s="826"/>
    </row>
    <row r="642" spans="2:9" s="820" customFormat="1" ht="15" customHeight="1">
      <c r="B642" s="821"/>
      <c r="C642" s="342"/>
      <c r="D642" s="822"/>
      <c r="E642" s="823"/>
      <c r="F642" s="824"/>
      <c r="G642" s="824"/>
      <c r="H642" s="825"/>
      <c r="I642" s="826"/>
    </row>
    <row r="643" spans="2:9" s="820" customFormat="1" ht="15" customHeight="1">
      <c r="B643" s="821"/>
      <c r="C643" s="342"/>
      <c r="D643" s="822"/>
      <c r="E643" s="827"/>
      <c r="F643" s="824"/>
      <c r="G643" s="824"/>
      <c r="H643" s="825"/>
      <c r="I643" s="826"/>
    </row>
    <row r="644" spans="2:9" s="820" customFormat="1" ht="15" customHeight="1">
      <c r="B644" s="821"/>
      <c r="C644" s="342"/>
      <c r="D644" s="822"/>
      <c r="E644" s="827"/>
      <c r="F644" s="824"/>
      <c r="G644" s="824"/>
      <c r="H644" s="825"/>
      <c r="I644" s="826"/>
    </row>
    <row r="645" spans="2:9" s="820" customFormat="1" ht="15" customHeight="1">
      <c r="B645" s="821"/>
      <c r="C645" s="342"/>
      <c r="D645" s="822"/>
      <c r="E645" s="827"/>
      <c r="F645" s="824"/>
      <c r="G645" s="824"/>
      <c r="H645" s="825"/>
      <c r="I645" s="826"/>
    </row>
    <row r="646" spans="2:9" s="820" customFormat="1" ht="15" customHeight="1">
      <c r="B646" s="821"/>
      <c r="C646" s="342"/>
      <c r="D646" s="822"/>
      <c r="E646" s="827"/>
      <c r="F646" s="824"/>
      <c r="G646" s="824"/>
      <c r="H646" s="825"/>
      <c r="I646" s="826"/>
    </row>
    <row r="647" spans="2:9" s="820" customFormat="1" ht="15" customHeight="1">
      <c r="B647" s="821"/>
      <c r="C647" s="342"/>
      <c r="D647" s="822"/>
      <c r="E647" s="827"/>
      <c r="F647" s="824"/>
      <c r="G647" s="824"/>
      <c r="H647" s="825"/>
      <c r="I647" s="826"/>
    </row>
    <row r="648" spans="2:9" s="820" customFormat="1" ht="15" customHeight="1">
      <c r="B648" s="821"/>
      <c r="C648" s="342"/>
      <c r="D648" s="822"/>
      <c r="E648" s="823"/>
      <c r="F648" s="824"/>
      <c r="G648" s="824"/>
      <c r="H648" s="825"/>
      <c r="I648" s="826"/>
    </row>
    <row r="649" spans="2:9" s="820" customFormat="1" ht="15" customHeight="1">
      <c r="B649" s="821"/>
      <c r="C649" s="342"/>
      <c r="D649" s="822"/>
      <c r="E649" s="823"/>
      <c r="F649" s="824"/>
      <c r="G649" s="824"/>
      <c r="H649" s="825"/>
      <c r="I649" s="826"/>
    </row>
    <row r="650" spans="2:9" s="820" customFormat="1" ht="15" customHeight="1">
      <c r="B650" s="821"/>
      <c r="C650" s="342"/>
      <c r="D650" s="822"/>
      <c r="E650" s="823"/>
      <c r="F650" s="824"/>
      <c r="G650" s="824"/>
      <c r="H650" s="825"/>
      <c r="I650" s="826"/>
    </row>
    <row r="651" spans="2:9" s="820" customFormat="1" ht="15" customHeight="1">
      <c r="B651" s="821"/>
      <c r="C651" s="342"/>
      <c r="D651" s="822"/>
      <c r="E651" s="823"/>
      <c r="F651" s="824"/>
      <c r="G651" s="824"/>
      <c r="H651" s="825"/>
      <c r="I651" s="826"/>
    </row>
    <row r="652" spans="2:9" s="820" customFormat="1" ht="15" customHeight="1">
      <c r="B652" s="821"/>
      <c r="C652" s="342"/>
      <c r="D652" s="822"/>
      <c r="E652" s="823"/>
      <c r="F652" s="824"/>
      <c r="G652" s="824"/>
      <c r="H652" s="825"/>
      <c r="I652" s="826"/>
    </row>
    <row r="653" spans="2:9" s="820" customFormat="1" ht="15" customHeight="1">
      <c r="B653" s="821"/>
      <c r="C653" s="342"/>
      <c r="D653" s="822"/>
      <c r="E653" s="823"/>
      <c r="F653" s="824"/>
      <c r="G653" s="824"/>
      <c r="H653" s="825"/>
      <c r="I653" s="826"/>
    </row>
    <row r="654" spans="2:9" s="820" customFormat="1" ht="15" customHeight="1">
      <c r="B654" s="821"/>
      <c r="C654" s="342"/>
      <c r="D654" s="822"/>
      <c r="E654" s="823"/>
      <c r="F654" s="824"/>
      <c r="G654" s="824"/>
      <c r="H654" s="825"/>
      <c r="I654" s="826"/>
    </row>
    <row r="655" spans="2:9" s="820" customFormat="1" ht="15" customHeight="1">
      <c r="B655" s="821"/>
      <c r="C655" s="342"/>
      <c r="D655" s="822"/>
      <c r="E655" s="823"/>
      <c r="F655" s="824"/>
      <c r="G655" s="824"/>
      <c r="H655" s="825"/>
      <c r="I655" s="826"/>
    </row>
    <row r="656" spans="2:9" s="820" customFormat="1" ht="15" customHeight="1">
      <c r="B656" s="821"/>
      <c r="C656" s="342"/>
      <c r="D656" s="822"/>
      <c r="E656" s="823"/>
      <c r="F656" s="824"/>
      <c r="G656" s="824"/>
      <c r="H656" s="825"/>
      <c r="I656" s="826"/>
    </row>
    <row r="657" spans="2:9" s="820" customFormat="1" ht="15" customHeight="1">
      <c r="B657" s="821"/>
      <c r="C657" s="342"/>
      <c r="D657" s="822"/>
      <c r="E657" s="823"/>
      <c r="F657" s="824"/>
      <c r="G657" s="824"/>
      <c r="H657" s="825"/>
      <c r="I657" s="826"/>
    </row>
    <row r="658" spans="2:9" s="820" customFormat="1" ht="15" customHeight="1">
      <c r="B658" s="821"/>
      <c r="C658" s="342"/>
      <c r="D658" s="822"/>
      <c r="E658" s="823"/>
      <c r="F658" s="824"/>
      <c r="G658" s="824"/>
      <c r="H658" s="825"/>
      <c r="I658" s="826"/>
    </row>
    <row r="659" spans="2:9" s="820" customFormat="1" ht="15" customHeight="1">
      <c r="B659" s="821"/>
      <c r="C659" s="342"/>
      <c r="D659" s="822"/>
      <c r="E659" s="823"/>
      <c r="F659" s="824"/>
      <c r="G659" s="824"/>
      <c r="H659" s="825"/>
      <c r="I659" s="826"/>
    </row>
    <row r="660" spans="2:9" s="820" customFormat="1" ht="15" customHeight="1">
      <c r="B660" s="821"/>
      <c r="C660" s="342"/>
      <c r="D660" s="822"/>
      <c r="E660" s="823"/>
      <c r="F660" s="824"/>
      <c r="G660" s="824"/>
      <c r="H660" s="825"/>
      <c r="I660" s="826"/>
    </row>
    <row r="661" spans="2:9" s="820" customFormat="1" ht="15" customHeight="1">
      <c r="B661" s="821"/>
      <c r="C661" s="342"/>
      <c r="D661" s="822"/>
      <c r="E661" s="823"/>
      <c r="F661" s="824"/>
      <c r="G661" s="824"/>
      <c r="H661" s="825"/>
      <c r="I661" s="826"/>
    </row>
    <row r="662" spans="2:9" s="820" customFormat="1" ht="15" customHeight="1">
      <c r="B662" s="821"/>
      <c r="C662" s="342"/>
      <c r="D662" s="822"/>
      <c r="E662" s="827"/>
      <c r="F662" s="824"/>
      <c r="G662" s="824"/>
      <c r="H662" s="825"/>
      <c r="I662" s="826"/>
    </row>
    <row r="663" spans="2:9" s="820" customFormat="1" ht="15" customHeight="1">
      <c r="B663" s="821"/>
      <c r="C663" s="342"/>
      <c r="D663" s="822"/>
      <c r="E663" s="827"/>
      <c r="F663" s="824"/>
      <c r="G663" s="824"/>
      <c r="H663" s="825"/>
      <c r="I663" s="826"/>
    </row>
    <row r="664" spans="2:9" s="820" customFormat="1" ht="15" customHeight="1">
      <c r="B664" s="821"/>
      <c r="C664" s="342"/>
      <c r="D664" s="822"/>
      <c r="E664" s="827"/>
      <c r="F664" s="824"/>
      <c r="G664" s="824"/>
      <c r="H664" s="825"/>
      <c r="I664" s="826"/>
    </row>
    <row r="665" spans="2:9" s="820" customFormat="1" ht="15" customHeight="1">
      <c r="B665" s="821"/>
      <c r="C665" s="342"/>
      <c r="D665" s="822"/>
      <c r="E665" s="827"/>
      <c r="F665" s="824"/>
      <c r="G665" s="824"/>
      <c r="H665" s="825"/>
      <c r="I665" s="826"/>
    </row>
    <row r="666" spans="2:9" s="820" customFormat="1" ht="15" customHeight="1">
      <c r="B666" s="821"/>
      <c r="C666" s="342"/>
      <c r="D666" s="822"/>
      <c r="E666" s="823"/>
      <c r="F666" s="824"/>
      <c r="G666" s="824"/>
      <c r="H666" s="825"/>
      <c r="I666" s="826"/>
    </row>
    <row r="667" spans="2:9" s="820" customFormat="1" ht="15" customHeight="1">
      <c r="B667" s="821"/>
      <c r="C667" s="342"/>
      <c r="D667" s="822"/>
      <c r="E667" s="823"/>
      <c r="F667" s="824"/>
      <c r="G667" s="824"/>
      <c r="H667" s="825"/>
      <c r="I667" s="826"/>
    </row>
    <row r="668" spans="2:9" s="820" customFormat="1" ht="15" customHeight="1">
      <c r="B668" s="821"/>
      <c r="C668" s="342"/>
      <c r="D668" s="822"/>
      <c r="E668" s="823"/>
      <c r="F668" s="824"/>
      <c r="G668" s="824"/>
      <c r="H668" s="825"/>
      <c r="I668" s="826"/>
    </row>
    <row r="669" spans="2:9" s="820" customFormat="1" ht="15" customHeight="1">
      <c r="B669" s="821"/>
      <c r="C669" s="342"/>
      <c r="D669" s="822"/>
      <c r="E669" s="823"/>
      <c r="F669" s="824"/>
      <c r="G669" s="824"/>
      <c r="H669" s="825"/>
      <c r="I669" s="826"/>
    </row>
    <row r="670" spans="2:9" s="820" customFormat="1" ht="15" customHeight="1">
      <c r="B670" s="821"/>
      <c r="C670" s="342"/>
      <c r="D670" s="822"/>
      <c r="E670" s="823"/>
      <c r="F670" s="824"/>
      <c r="G670" s="824"/>
      <c r="H670" s="825"/>
      <c r="I670" s="826"/>
    </row>
    <row r="671" spans="2:9" s="820" customFormat="1" ht="15" customHeight="1">
      <c r="B671" s="821"/>
      <c r="C671" s="342"/>
      <c r="D671" s="822"/>
      <c r="E671" s="823"/>
      <c r="F671" s="824"/>
      <c r="G671" s="824"/>
      <c r="H671" s="825"/>
      <c r="I671" s="826"/>
    </row>
    <row r="672" spans="2:9" s="820" customFormat="1" ht="15" customHeight="1">
      <c r="B672" s="821"/>
      <c r="C672" s="342"/>
      <c r="D672" s="822"/>
      <c r="E672" s="823"/>
      <c r="F672" s="824"/>
      <c r="G672" s="824"/>
      <c r="H672" s="825"/>
      <c r="I672" s="826"/>
    </row>
    <row r="673" spans="2:9" s="820" customFormat="1" ht="15" customHeight="1">
      <c r="B673" s="821"/>
      <c r="C673" s="342"/>
      <c r="D673" s="822"/>
      <c r="E673" s="823"/>
      <c r="F673" s="824"/>
      <c r="G673" s="824"/>
      <c r="H673" s="825"/>
      <c r="I673" s="826"/>
    </row>
    <row r="674" spans="2:9" s="820" customFormat="1" ht="15" customHeight="1">
      <c r="B674" s="821"/>
      <c r="C674" s="342"/>
      <c r="D674" s="822"/>
      <c r="E674" s="827"/>
      <c r="F674" s="824"/>
      <c r="G674" s="824"/>
      <c r="H674" s="825"/>
      <c r="I674" s="826"/>
    </row>
    <row r="675" spans="2:9" s="820" customFormat="1" ht="15" customHeight="1">
      <c r="B675" s="821"/>
      <c r="C675" s="342"/>
      <c r="D675" s="822"/>
      <c r="E675" s="827"/>
      <c r="F675" s="824"/>
      <c r="G675" s="824"/>
      <c r="H675" s="825"/>
      <c r="I675" s="826"/>
    </row>
    <row r="676" spans="2:9" s="820" customFormat="1" ht="15" customHeight="1">
      <c r="B676" s="821"/>
      <c r="C676" s="342"/>
      <c r="D676" s="822"/>
      <c r="E676" s="827"/>
      <c r="F676" s="824"/>
      <c r="G676" s="824"/>
      <c r="H676" s="825"/>
      <c r="I676" s="826"/>
    </row>
    <row r="677" spans="2:9" s="820" customFormat="1" ht="15" customHeight="1">
      <c r="B677" s="821"/>
      <c r="C677" s="342"/>
      <c r="D677" s="822"/>
      <c r="E677" s="827"/>
      <c r="F677" s="824"/>
      <c r="G677" s="824"/>
      <c r="H677" s="825"/>
      <c r="I677" s="826"/>
    </row>
    <row r="678" spans="2:9" s="820" customFormat="1" ht="15" customHeight="1">
      <c r="B678" s="821"/>
      <c r="C678" s="342"/>
      <c r="D678" s="822"/>
      <c r="E678" s="827"/>
      <c r="F678" s="824"/>
      <c r="G678" s="824"/>
      <c r="H678" s="825"/>
      <c r="I678" s="826"/>
    </row>
    <row r="679" spans="2:9" s="820" customFormat="1" ht="15" customHeight="1">
      <c r="B679" s="821"/>
      <c r="C679" s="342"/>
      <c r="D679" s="822"/>
      <c r="E679" s="827"/>
      <c r="F679" s="824"/>
      <c r="G679" s="824"/>
      <c r="H679" s="825"/>
      <c r="I679" s="826"/>
    </row>
    <row r="680" spans="2:9" s="820" customFormat="1" ht="15" customHeight="1">
      <c r="B680" s="821"/>
      <c r="C680" s="342"/>
      <c r="D680" s="822"/>
      <c r="E680" s="823"/>
      <c r="F680" s="824"/>
      <c r="G680" s="824"/>
      <c r="H680" s="825"/>
      <c r="I680" s="826"/>
    </row>
    <row r="681" spans="2:9" s="820" customFormat="1" ht="15" customHeight="1">
      <c r="B681" s="821"/>
      <c r="C681" s="342"/>
      <c r="D681" s="822"/>
      <c r="E681" s="823"/>
      <c r="F681" s="824"/>
      <c r="G681" s="824"/>
      <c r="H681" s="825"/>
      <c r="I681" s="826"/>
    </row>
    <row r="682" spans="2:9" s="820" customFormat="1" ht="15" customHeight="1">
      <c r="B682" s="821"/>
      <c r="C682" s="342"/>
      <c r="D682" s="822"/>
      <c r="E682" s="823"/>
      <c r="F682" s="824"/>
      <c r="G682" s="824"/>
      <c r="H682" s="825"/>
      <c r="I682" s="826"/>
    </row>
    <row r="683" spans="2:9" s="820" customFormat="1" ht="15" customHeight="1">
      <c r="B683" s="821"/>
      <c r="C683" s="342"/>
      <c r="D683" s="822"/>
      <c r="E683" s="823"/>
      <c r="F683" s="824"/>
      <c r="G683" s="824"/>
      <c r="H683" s="825"/>
      <c r="I683" s="826"/>
    </row>
    <row r="684" spans="2:9" s="820" customFormat="1" ht="15" customHeight="1">
      <c r="B684" s="821"/>
      <c r="C684" s="342"/>
      <c r="D684" s="822"/>
      <c r="E684" s="823"/>
      <c r="F684" s="824"/>
      <c r="G684" s="824"/>
      <c r="H684" s="825"/>
      <c r="I684" s="826"/>
    </row>
    <row r="685" spans="2:9" s="820" customFormat="1" ht="15" customHeight="1">
      <c r="B685" s="821"/>
      <c r="C685" s="342"/>
      <c r="D685" s="822"/>
      <c r="E685" s="823"/>
      <c r="F685" s="824"/>
      <c r="G685" s="824"/>
      <c r="H685" s="825"/>
      <c r="I685" s="826"/>
    </row>
    <row r="686" spans="2:9" s="820" customFormat="1" ht="15" customHeight="1">
      <c r="B686" s="821"/>
      <c r="C686" s="342"/>
      <c r="D686" s="822"/>
      <c r="E686" s="823"/>
      <c r="F686" s="824"/>
      <c r="G686" s="824"/>
      <c r="H686" s="825"/>
      <c r="I686" s="826"/>
    </row>
    <row r="687" spans="2:9" s="820" customFormat="1" ht="15" customHeight="1">
      <c r="B687" s="821"/>
      <c r="C687" s="342"/>
      <c r="D687" s="822"/>
      <c r="E687" s="823"/>
      <c r="F687" s="824"/>
      <c r="G687" s="824"/>
      <c r="H687" s="825"/>
      <c r="I687" s="826"/>
    </row>
    <row r="688" spans="2:9" s="820" customFormat="1" ht="15" customHeight="1">
      <c r="B688" s="821"/>
      <c r="C688" s="342"/>
      <c r="D688" s="822"/>
      <c r="E688" s="823"/>
      <c r="F688" s="824"/>
      <c r="G688" s="824"/>
      <c r="H688" s="825"/>
      <c r="I688" s="826"/>
    </row>
    <row r="689" spans="2:9" s="820" customFormat="1" ht="15" customHeight="1">
      <c r="B689" s="821"/>
      <c r="C689" s="342"/>
      <c r="D689" s="822"/>
      <c r="E689" s="823"/>
      <c r="F689" s="824"/>
      <c r="G689" s="824"/>
      <c r="H689" s="825"/>
      <c r="I689" s="826"/>
    </row>
    <row r="690" spans="2:9" s="820" customFormat="1" ht="15" customHeight="1">
      <c r="B690" s="821"/>
      <c r="C690" s="342"/>
      <c r="D690" s="822"/>
      <c r="E690" s="823"/>
      <c r="F690" s="824"/>
      <c r="G690" s="824"/>
      <c r="H690" s="825"/>
      <c r="I690" s="826"/>
    </row>
    <row r="691" spans="2:9" s="820" customFormat="1" ht="15" customHeight="1">
      <c r="B691" s="821"/>
      <c r="C691" s="342"/>
      <c r="D691" s="822"/>
      <c r="E691" s="823"/>
      <c r="F691" s="824"/>
      <c r="G691" s="824"/>
      <c r="H691" s="825"/>
      <c r="I691" s="826"/>
    </row>
    <row r="692" spans="2:9" s="820" customFormat="1" ht="15" customHeight="1">
      <c r="B692" s="821"/>
      <c r="C692" s="342"/>
      <c r="D692" s="822"/>
      <c r="E692" s="823"/>
      <c r="F692" s="824"/>
      <c r="G692" s="824"/>
      <c r="H692" s="825"/>
      <c r="I692" s="826"/>
    </row>
    <row r="693" spans="2:9" s="820" customFormat="1" ht="15" customHeight="1">
      <c r="B693" s="821"/>
      <c r="C693" s="342"/>
      <c r="D693" s="822"/>
      <c r="E693" s="823"/>
      <c r="F693" s="824"/>
      <c r="G693" s="824"/>
      <c r="H693" s="825"/>
      <c r="I693" s="826"/>
    </row>
    <row r="694" spans="2:9" s="820" customFormat="1" ht="15" customHeight="1">
      <c r="B694" s="821"/>
      <c r="C694" s="342"/>
      <c r="D694" s="822"/>
      <c r="E694" s="823"/>
      <c r="F694" s="824"/>
      <c r="G694" s="824"/>
      <c r="H694" s="825"/>
      <c r="I694" s="826"/>
    </row>
    <row r="695" spans="2:9" s="820" customFormat="1" ht="15" customHeight="1">
      <c r="B695" s="821"/>
      <c r="C695" s="342"/>
      <c r="D695" s="822"/>
      <c r="E695" s="823"/>
      <c r="F695" s="824"/>
      <c r="G695" s="824"/>
      <c r="H695" s="825"/>
      <c r="I695" s="826"/>
    </row>
    <row r="696" spans="2:9" s="820" customFormat="1" ht="15" customHeight="1">
      <c r="B696" s="821"/>
      <c r="C696" s="342"/>
      <c r="D696" s="822"/>
      <c r="E696" s="823"/>
      <c r="F696" s="824"/>
      <c r="G696" s="824"/>
      <c r="H696" s="825"/>
      <c r="I696" s="826"/>
    </row>
    <row r="697" spans="2:9" s="820" customFormat="1" ht="15" customHeight="1">
      <c r="B697" s="821"/>
      <c r="C697" s="342"/>
      <c r="D697" s="822"/>
      <c r="E697" s="823"/>
      <c r="F697" s="824"/>
      <c r="G697" s="824"/>
      <c r="H697" s="825"/>
      <c r="I697" s="826"/>
    </row>
    <row r="698" spans="2:9" s="820" customFormat="1" ht="15" customHeight="1">
      <c r="B698" s="821"/>
      <c r="C698" s="342"/>
      <c r="D698" s="822"/>
      <c r="E698" s="823"/>
      <c r="F698" s="824"/>
      <c r="G698" s="824"/>
      <c r="H698" s="825"/>
      <c r="I698" s="826"/>
    </row>
    <row r="699" spans="2:9" s="820" customFormat="1" ht="15" customHeight="1">
      <c r="B699" s="821"/>
      <c r="C699" s="342"/>
      <c r="D699" s="822"/>
      <c r="E699" s="823"/>
      <c r="F699" s="824"/>
      <c r="G699" s="824"/>
      <c r="H699" s="825"/>
      <c r="I699" s="826"/>
    </row>
    <row r="700" spans="2:9" s="820" customFormat="1" ht="15" customHeight="1">
      <c r="B700" s="821"/>
      <c r="C700" s="342"/>
      <c r="D700" s="822"/>
      <c r="E700" s="823"/>
      <c r="F700" s="824"/>
      <c r="G700" s="824"/>
      <c r="H700" s="825"/>
      <c r="I700" s="826"/>
    </row>
    <row r="701" spans="2:9" s="820" customFormat="1" ht="15" customHeight="1">
      <c r="B701" s="821"/>
      <c r="C701" s="342"/>
      <c r="D701" s="822"/>
      <c r="E701" s="823"/>
      <c r="F701" s="824"/>
      <c r="G701" s="824"/>
      <c r="H701" s="825"/>
      <c r="I701" s="826"/>
    </row>
    <row r="702" spans="2:9" s="820" customFormat="1" ht="15" customHeight="1">
      <c r="B702" s="821"/>
      <c r="C702" s="342"/>
      <c r="D702" s="822"/>
      <c r="E702" s="823"/>
      <c r="F702" s="824"/>
      <c r="G702" s="824"/>
      <c r="H702" s="825"/>
      <c r="I702" s="826"/>
    </row>
    <row r="703" spans="2:9" s="820" customFormat="1" ht="15" customHeight="1">
      <c r="B703" s="821"/>
      <c r="C703" s="342"/>
      <c r="D703" s="822"/>
      <c r="E703" s="823"/>
      <c r="F703" s="824"/>
      <c r="G703" s="824"/>
      <c r="H703" s="825"/>
      <c r="I703" s="826"/>
    </row>
    <row r="704" spans="2:9" s="820" customFormat="1" ht="15" customHeight="1">
      <c r="B704" s="821"/>
      <c r="C704" s="342"/>
      <c r="D704" s="822"/>
      <c r="E704" s="823"/>
      <c r="F704" s="824"/>
      <c r="G704" s="824"/>
      <c r="H704" s="825"/>
      <c r="I704" s="826"/>
    </row>
    <row r="705" spans="2:9" s="820" customFormat="1" ht="15" customHeight="1">
      <c r="B705" s="821"/>
      <c r="C705" s="342"/>
      <c r="D705" s="822"/>
      <c r="E705" s="823"/>
      <c r="F705" s="824"/>
      <c r="G705" s="824"/>
      <c r="H705" s="825"/>
      <c r="I705" s="826"/>
    </row>
    <row r="706" spans="2:9" s="820" customFormat="1" ht="15" customHeight="1">
      <c r="B706" s="821"/>
      <c r="C706" s="342"/>
      <c r="D706" s="822"/>
      <c r="E706" s="823"/>
      <c r="F706" s="824"/>
      <c r="G706" s="824"/>
      <c r="H706" s="825"/>
      <c r="I706" s="826"/>
    </row>
    <row r="707" spans="2:9" s="820" customFormat="1" ht="15" customHeight="1">
      <c r="B707" s="821"/>
      <c r="C707" s="342"/>
      <c r="D707" s="822"/>
      <c r="E707" s="823"/>
      <c r="F707" s="824"/>
      <c r="G707" s="824"/>
      <c r="H707" s="825"/>
      <c r="I707" s="826"/>
    </row>
    <row r="708" spans="2:9" s="820" customFormat="1" ht="15" customHeight="1">
      <c r="B708" s="821"/>
      <c r="C708" s="342"/>
      <c r="D708" s="822"/>
      <c r="E708" s="823"/>
      <c r="F708" s="824"/>
      <c r="G708" s="824"/>
      <c r="H708" s="825"/>
      <c r="I708" s="826"/>
    </row>
    <row r="709" spans="2:9" s="820" customFormat="1" ht="15" customHeight="1">
      <c r="B709" s="821"/>
      <c r="C709" s="342"/>
      <c r="D709" s="822"/>
      <c r="E709" s="823"/>
      <c r="F709" s="824"/>
      <c r="G709" s="824"/>
      <c r="H709" s="825"/>
      <c r="I709" s="826"/>
    </row>
    <row r="710" spans="2:9" s="820" customFormat="1" ht="15" customHeight="1">
      <c r="B710" s="821"/>
      <c r="C710" s="342"/>
      <c r="D710" s="822"/>
      <c r="E710" s="827"/>
      <c r="F710" s="824"/>
      <c r="G710" s="824"/>
      <c r="H710" s="825"/>
      <c r="I710" s="826"/>
    </row>
    <row r="711" spans="2:9" s="820" customFormat="1" ht="15" customHeight="1">
      <c r="B711" s="821"/>
      <c r="C711" s="342"/>
      <c r="D711" s="822"/>
      <c r="E711" s="827"/>
      <c r="F711" s="824"/>
      <c r="G711" s="824"/>
      <c r="H711" s="825"/>
      <c r="I711" s="826"/>
    </row>
    <row r="712" spans="2:9" s="820" customFormat="1" ht="15" customHeight="1">
      <c r="B712" s="821"/>
      <c r="C712" s="342"/>
      <c r="D712" s="822"/>
      <c r="E712" s="827"/>
      <c r="F712" s="824"/>
      <c r="G712" s="824"/>
      <c r="H712" s="825"/>
      <c r="I712" s="826"/>
    </row>
    <row r="713" spans="2:9" s="820" customFormat="1" ht="15" customHeight="1">
      <c r="B713" s="821"/>
      <c r="C713" s="342"/>
      <c r="D713" s="822"/>
      <c r="E713" s="827"/>
      <c r="F713" s="824"/>
      <c r="G713" s="824"/>
      <c r="H713" s="825"/>
      <c r="I713" s="826"/>
    </row>
    <row r="714" spans="2:9" s="820" customFormat="1" ht="15" customHeight="1">
      <c r="B714" s="821"/>
      <c r="C714" s="342"/>
      <c r="D714" s="822"/>
      <c r="E714" s="827"/>
      <c r="F714" s="824"/>
      <c r="G714" s="824"/>
      <c r="H714" s="825"/>
      <c r="I714" s="826"/>
    </row>
    <row r="715" spans="2:9" s="820" customFormat="1" ht="15" customHeight="1">
      <c r="B715" s="821"/>
      <c r="C715" s="342"/>
      <c r="D715" s="822"/>
      <c r="E715" s="827"/>
      <c r="F715" s="824"/>
      <c r="G715" s="824"/>
      <c r="H715" s="825"/>
      <c r="I715" s="826"/>
    </row>
    <row r="716" spans="2:9" s="820" customFormat="1" ht="15" customHeight="1">
      <c r="B716" s="821"/>
      <c r="C716" s="342"/>
      <c r="D716" s="822"/>
      <c r="E716" s="827"/>
      <c r="F716" s="824"/>
      <c r="G716" s="824"/>
      <c r="H716" s="825"/>
      <c r="I716" s="826"/>
    </row>
    <row r="717" spans="2:9" s="820" customFormat="1" ht="15" customHeight="1">
      <c r="B717" s="821"/>
      <c r="C717" s="342"/>
      <c r="D717" s="822"/>
      <c r="E717" s="827"/>
      <c r="F717" s="824"/>
      <c r="G717" s="824"/>
      <c r="H717" s="825"/>
      <c r="I717" s="826"/>
    </row>
    <row r="718" spans="2:9" s="820" customFormat="1" ht="15" customHeight="1">
      <c r="B718" s="821"/>
      <c r="C718" s="342"/>
      <c r="D718" s="822"/>
      <c r="E718" s="827"/>
      <c r="F718" s="824"/>
      <c r="G718" s="824"/>
      <c r="H718" s="825"/>
      <c r="I718" s="826"/>
    </row>
    <row r="719" spans="2:9" s="820" customFormat="1" ht="15" customHeight="1">
      <c r="B719" s="821"/>
      <c r="C719" s="342"/>
      <c r="D719" s="822"/>
      <c r="E719" s="823"/>
      <c r="F719" s="824"/>
      <c r="G719" s="824"/>
      <c r="H719" s="825"/>
      <c r="I719" s="826"/>
    </row>
    <row r="720" spans="2:9" s="820" customFormat="1" ht="15" customHeight="1">
      <c r="B720" s="821"/>
      <c r="C720" s="342"/>
      <c r="D720" s="822"/>
      <c r="E720" s="823"/>
      <c r="F720" s="824"/>
      <c r="G720" s="824"/>
      <c r="H720" s="825"/>
      <c r="I720" s="826"/>
    </row>
    <row r="721" spans="2:9" s="820" customFormat="1" ht="15" customHeight="1">
      <c r="B721" s="821"/>
      <c r="C721" s="342"/>
      <c r="D721" s="822"/>
      <c r="E721" s="827"/>
      <c r="F721" s="824"/>
      <c r="G721" s="824"/>
      <c r="H721" s="825"/>
      <c r="I721" s="826"/>
    </row>
    <row r="722" spans="2:9" s="820" customFormat="1" ht="15" customHeight="1">
      <c r="B722" s="821"/>
      <c r="C722" s="342"/>
      <c r="D722" s="822"/>
      <c r="E722" s="827"/>
      <c r="F722" s="824"/>
      <c r="G722" s="824"/>
      <c r="H722" s="825"/>
      <c r="I722" s="826"/>
    </row>
    <row r="723" spans="2:9" s="820" customFormat="1" ht="15" customHeight="1">
      <c r="B723" s="821"/>
      <c r="C723" s="342"/>
      <c r="D723" s="822"/>
      <c r="E723" s="827"/>
      <c r="F723" s="824"/>
      <c r="G723" s="824"/>
      <c r="H723" s="825"/>
      <c r="I723" s="826"/>
    </row>
    <row r="724" spans="2:9" s="820" customFormat="1" ht="15" customHeight="1">
      <c r="B724" s="821"/>
      <c r="C724" s="342"/>
      <c r="D724" s="822"/>
      <c r="E724" s="827"/>
      <c r="F724" s="824"/>
      <c r="G724" s="824"/>
      <c r="H724" s="825"/>
      <c r="I724" s="826"/>
    </row>
    <row r="725" spans="2:9" s="820" customFormat="1" ht="15" customHeight="1">
      <c r="B725" s="821"/>
      <c r="C725" s="342"/>
      <c r="D725" s="822"/>
      <c r="E725" s="827"/>
      <c r="F725" s="824"/>
      <c r="G725" s="824"/>
      <c r="H725" s="825"/>
      <c r="I725" s="826"/>
    </row>
    <row r="726" spans="2:9" s="820" customFormat="1" ht="15" customHeight="1">
      <c r="B726" s="821"/>
      <c r="C726" s="342"/>
      <c r="D726" s="822"/>
      <c r="E726" s="827"/>
      <c r="F726" s="824"/>
      <c r="G726" s="824"/>
      <c r="H726" s="825"/>
      <c r="I726" s="826"/>
    </row>
    <row r="727" spans="2:9" s="820" customFormat="1" ht="15" customHeight="1">
      <c r="B727" s="821"/>
      <c r="C727" s="342"/>
      <c r="D727" s="822"/>
      <c r="E727" s="827"/>
      <c r="F727" s="824"/>
      <c r="G727" s="824"/>
      <c r="H727" s="825"/>
      <c r="I727" s="826"/>
    </row>
    <row r="728" spans="2:9" s="820" customFormat="1" ht="15" customHeight="1">
      <c r="B728" s="821"/>
      <c r="C728" s="342"/>
      <c r="D728" s="822"/>
      <c r="E728" s="827"/>
      <c r="F728" s="824"/>
      <c r="G728" s="824"/>
      <c r="H728" s="825"/>
      <c r="I728" s="826"/>
    </row>
    <row r="729" spans="2:9" s="820" customFormat="1" ht="15" customHeight="1">
      <c r="B729" s="821"/>
      <c r="C729" s="342"/>
      <c r="D729" s="822"/>
      <c r="E729" s="827"/>
      <c r="F729" s="824"/>
      <c r="G729" s="824"/>
      <c r="H729" s="825"/>
      <c r="I729" s="826"/>
    </row>
    <row r="730" spans="2:9" s="820" customFormat="1" ht="15" customHeight="1">
      <c r="B730" s="821"/>
      <c r="C730" s="342"/>
      <c r="D730" s="822"/>
      <c r="E730" s="827"/>
      <c r="F730" s="824"/>
      <c r="G730" s="824"/>
      <c r="H730" s="825"/>
      <c r="I730" s="826"/>
    </row>
    <row r="731" spans="2:9" s="820" customFormat="1" ht="15" customHeight="1">
      <c r="B731" s="821"/>
      <c r="C731" s="342"/>
      <c r="D731" s="822"/>
      <c r="E731" s="827"/>
      <c r="F731" s="824"/>
      <c r="G731" s="824"/>
      <c r="H731" s="825"/>
      <c r="I731" s="826"/>
    </row>
    <row r="732" spans="2:9" s="820" customFormat="1" ht="15" customHeight="1">
      <c r="B732" s="821"/>
      <c r="C732" s="342"/>
      <c r="D732" s="822"/>
      <c r="E732" s="827"/>
      <c r="F732" s="824"/>
      <c r="G732" s="824"/>
      <c r="H732" s="825"/>
      <c r="I732" s="826"/>
    </row>
    <row r="733" spans="2:9" s="820" customFormat="1" ht="15" customHeight="1">
      <c r="B733" s="821"/>
      <c r="C733" s="342"/>
      <c r="D733" s="822"/>
      <c r="E733" s="823"/>
      <c r="F733" s="824"/>
      <c r="G733" s="824"/>
      <c r="H733" s="825"/>
      <c r="I733" s="826"/>
    </row>
    <row r="734" spans="2:9" s="820" customFormat="1" ht="15" customHeight="1">
      <c r="B734" s="821"/>
      <c r="C734" s="342"/>
      <c r="D734" s="822"/>
      <c r="E734" s="823"/>
      <c r="F734" s="824"/>
      <c r="G734" s="824"/>
      <c r="H734" s="825"/>
      <c r="I734" s="826"/>
    </row>
    <row r="735" spans="2:9" s="820" customFormat="1" ht="15" customHeight="1">
      <c r="B735" s="821"/>
      <c r="C735" s="342"/>
      <c r="D735" s="822"/>
      <c r="E735" s="823"/>
      <c r="F735" s="824"/>
      <c r="G735" s="828"/>
      <c r="H735" s="825"/>
      <c r="I735" s="826"/>
    </row>
    <row r="736" spans="2:9" s="820" customFormat="1" ht="15" customHeight="1">
      <c r="B736" s="821"/>
      <c r="C736" s="342"/>
      <c r="D736" s="822"/>
      <c r="E736" s="823"/>
      <c r="F736" s="824"/>
      <c r="G736" s="828"/>
      <c r="H736" s="825"/>
      <c r="I736" s="826"/>
    </row>
    <row r="737" spans="2:9" s="820" customFormat="1" ht="15" customHeight="1">
      <c r="B737" s="821"/>
      <c r="C737" s="342"/>
      <c r="D737" s="822"/>
      <c r="E737" s="823"/>
      <c r="F737" s="824"/>
      <c r="G737" s="828"/>
      <c r="H737" s="825"/>
      <c r="I737" s="826"/>
    </row>
    <row r="738" spans="2:9" s="820" customFormat="1" ht="15" customHeight="1">
      <c r="B738" s="821"/>
      <c r="C738" s="342"/>
      <c r="D738" s="822"/>
      <c r="E738" s="823"/>
      <c r="F738" s="824"/>
      <c r="G738" s="824"/>
      <c r="H738" s="825"/>
      <c r="I738" s="826"/>
    </row>
    <row r="739" spans="2:9" s="820" customFormat="1" ht="15" customHeight="1">
      <c r="B739" s="821"/>
      <c r="C739" s="342"/>
      <c r="D739" s="822"/>
      <c r="E739" s="823"/>
      <c r="F739" s="824"/>
      <c r="G739" s="824"/>
      <c r="H739" s="825"/>
      <c r="I739" s="826"/>
    </row>
    <row r="740" spans="2:9" s="820" customFormat="1" ht="15" customHeight="1">
      <c r="B740" s="821"/>
      <c r="C740" s="342"/>
      <c r="D740" s="822"/>
      <c r="E740" s="823"/>
      <c r="F740" s="824"/>
      <c r="G740" s="824"/>
      <c r="H740" s="825"/>
      <c r="I740" s="826"/>
    </row>
    <row r="741" spans="2:9" s="820" customFormat="1" ht="15" customHeight="1">
      <c r="B741" s="821"/>
      <c r="C741" s="342"/>
      <c r="D741" s="822"/>
      <c r="E741" s="823"/>
      <c r="F741" s="824"/>
      <c r="G741" s="824"/>
      <c r="H741" s="825"/>
      <c r="I741" s="826"/>
    </row>
    <row r="742" spans="2:9" s="820" customFormat="1" ht="15" customHeight="1">
      <c r="B742" s="821"/>
      <c r="C742" s="342"/>
      <c r="D742" s="822"/>
      <c r="E742" s="823"/>
      <c r="F742" s="824"/>
      <c r="G742" s="824"/>
      <c r="H742" s="825"/>
      <c r="I742" s="826"/>
    </row>
    <row r="743" spans="2:9" s="820" customFormat="1" ht="15" customHeight="1">
      <c r="B743" s="821"/>
      <c r="C743" s="342"/>
      <c r="D743" s="822"/>
      <c r="E743" s="827"/>
      <c r="F743" s="824"/>
      <c r="G743" s="824"/>
      <c r="H743" s="825"/>
      <c r="I743" s="826"/>
    </row>
    <row r="744" spans="2:9" s="820" customFormat="1" ht="15" customHeight="1">
      <c r="B744" s="821"/>
      <c r="C744" s="342"/>
      <c r="D744" s="822"/>
      <c r="E744" s="827"/>
      <c r="F744" s="824"/>
      <c r="G744" s="824"/>
      <c r="H744" s="825"/>
      <c r="I744" s="826"/>
    </row>
    <row r="745" spans="2:9" s="820" customFormat="1" ht="15" customHeight="1">
      <c r="B745" s="821"/>
      <c r="C745" s="342"/>
      <c r="D745" s="822"/>
      <c r="E745" s="827"/>
      <c r="F745" s="824"/>
      <c r="G745" s="824"/>
      <c r="H745" s="825"/>
      <c r="I745" s="826"/>
    </row>
    <row r="746" spans="2:9" s="820" customFormat="1" ht="15" customHeight="1">
      <c r="B746" s="821"/>
      <c r="C746" s="342"/>
      <c r="D746" s="822"/>
      <c r="E746" s="827"/>
      <c r="F746" s="824"/>
      <c r="G746" s="824"/>
      <c r="H746" s="825"/>
      <c r="I746" s="826"/>
    </row>
    <row r="747" spans="2:9" s="820" customFormat="1" ht="15" customHeight="1">
      <c r="B747" s="821"/>
      <c r="C747" s="342"/>
      <c r="D747" s="822"/>
      <c r="E747" s="827"/>
      <c r="F747" s="824"/>
      <c r="G747" s="824"/>
      <c r="H747" s="825"/>
      <c r="I747" s="826"/>
    </row>
    <row r="748" spans="2:9" s="820" customFormat="1" ht="15" customHeight="1">
      <c r="B748" s="821"/>
      <c r="C748" s="342"/>
      <c r="D748" s="822"/>
      <c r="E748" s="827"/>
      <c r="F748" s="824"/>
      <c r="G748" s="824"/>
      <c r="H748" s="825"/>
      <c r="I748" s="826"/>
    </row>
    <row r="749" spans="2:9" s="820" customFormat="1" ht="15" customHeight="1">
      <c r="B749" s="821"/>
      <c r="C749" s="342"/>
      <c r="D749" s="822"/>
      <c r="E749" s="823"/>
      <c r="F749" s="824"/>
      <c r="G749" s="824"/>
      <c r="H749" s="825"/>
      <c r="I749" s="826"/>
    </row>
    <row r="750" spans="2:9" s="820" customFormat="1" ht="15" customHeight="1">
      <c r="B750" s="821"/>
      <c r="C750" s="342"/>
      <c r="D750" s="822"/>
      <c r="E750" s="823"/>
      <c r="F750" s="824"/>
      <c r="G750" s="824"/>
      <c r="H750" s="825"/>
      <c r="I750" s="826"/>
    </row>
    <row r="751" spans="2:9" s="820" customFormat="1" ht="15" customHeight="1">
      <c r="B751" s="821"/>
      <c r="C751" s="342"/>
      <c r="D751" s="822"/>
      <c r="E751" s="823"/>
      <c r="F751" s="824"/>
      <c r="G751" s="824"/>
      <c r="H751" s="825"/>
      <c r="I751" s="826"/>
    </row>
    <row r="752" spans="2:9" s="820" customFormat="1" ht="15" customHeight="1">
      <c r="B752" s="821"/>
      <c r="C752" s="342"/>
      <c r="D752" s="822"/>
      <c r="E752" s="823"/>
      <c r="F752" s="824"/>
      <c r="G752" s="824"/>
      <c r="H752" s="825"/>
      <c r="I752" s="826"/>
    </row>
    <row r="753" spans="2:9" s="820" customFormat="1" ht="15" customHeight="1">
      <c r="B753" s="821"/>
      <c r="C753" s="342"/>
      <c r="D753" s="822"/>
      <c r="E753" s="823"/>
      <c r="F753" s="824"/>
      <c r="G753" s="824"/>
      <c r="H753" s="825"/>
      <c r="I753" s="826"/>
    </row>
    <row r="754" spans="2:9" s="820" customFormat="1" ht="15" customHeight="1">
      <c r="B754" s="821"/>
      <c r="C754" s="342"/>
      <c r="D754" s="822"/>
      <c r="E754" s="823"/>
      <c r="F754" s="824"/>
      <c r="G754" s="824"/>
      <c r="H754" s="825"/>
      <c r="I754" s="826"/>
    </row>
    <row r="755" spans="2:9" s="820" customFormat="1" ht="15" customHeight="1">
      <c r="B755" s="821"/>
      <c r="C755" s="342"/>
      <c r="D755" s="822"/>
      <c r="E755" s="823"/>
      <c r="F755" s="824"/>
      <c r="G755" s="824"/>
      <c r="H755" s="825"/>
      <c r="I755" s="826"/>
    </row>
    <row r="756" spans="2:9" s="820" customFormat="1" ht="15" customHeight="1">
      <c r="B756" s="821"/>
      <c r="C756" s="342"/>
      <c r="D756" s="822"/>
      <c r="E756" s="823"/>
      <c r="F756" s="824"/>
      <c r="G756" s="824"/>
      <c r="H756" s="825"/>
      <c r="I756" s="826"/>
    </row>
    <row r="757" spans="2:9" s="820" customFormat="1" ht="15" customHeight="1">
      <c r="B757" s="821"/>
      <c r="C757" s="342"/>
      <c r="D757" s="822"/>
      <c r="E757" s="823"/>
      <c r="F757" s="824"/>
      <c r="G757" s="824"/>
      <c r="H757" s="825"/>
      <c r="I757" s="826"/>
    </row>
    <row r="758" spans="2:9" s="820" customFormat="1" ht="15" customHeight="1">
      <c r="B758" s="821"/>
      <c r="C758" s="342"/>
      <c r="D758" s="822"/>
      <c r="E758" s="823"/>
      <c r="F758" s="824"/>
      <c r="G758" s="824"/>
      <c r="H758" s="825"/>
      <c r="I758" s="826"/>
    </row>
    <row r="759" spans="2:9" s="820" customFormat="1" ht="15" customHeight="1">
      <c r="B759" s="821"/>
      <c r="C759" s="342"/>
      <c r="D759" s="822"/>
      <c r="E759" s="823"/>
      <c r="F759" s="824"/>
      <c r="G759" s="824"/>
      <c r="H759" s="825"/>
      <c r="I759" s="826"/>
    </row>
    <row r="760" spans="2:9" s="820" customFormat="1" ht="15" customHeight="1">
      <c r="B760" s="821"/>
      <c r="C760" s="342"/>
      <c r="D760" s="822"/>
      <c r="E760" s="823"/>
      <c r="F760" s="824"/>
      <c r="G760" s="824"/>
      <c r="H760" s="825"/>
      <c r="I760" s="826"/>
    </row>
    <row r="761" spans="2:9" s="820" customFormat="1" ht="15" customHeight="1">
      <c r="B761" s="821"/>
      <c r="C761" s="342"/>
      <c r="D761" s="822"/>
      <c r="E761" s="823"/>
      <c r="F761" s="824"/>
      <c r="G761" s="824"/>
      <c r="H761" s="825"/>
      <c r="I761" s="826"/>
    </row>
    <row r="762" spans="2:9" s="820" customFormat="1" ht="15" customHeight="1">
      <c r="B762" s="821"/>
      <c r="C762" s="342"/>
      <c r="D762" s="822"/>
      <c r="E762" s="823"/>
      <c r="F762" s="824"/>
      <c r="G762" s="824"/>
      <c r="H762" s="825"/>
      <c r="I762" s="826"/>
    </row>
    <row r="763" spans="2:9" s="820" customFormat="1" ht="15" customHeight="1">
      <c r="B763" s="821"/>
      <c r="C763" s="342"/>
      <c r="D763" s="822"/>
      <c r="E763" s="823"/>
      <c r="F763" s="824"/>
      <c r="G763" s="824"/>
      <c r="H763" s="825"/>
      <c r="I763" s="826"/>
    </row>
    <row r="764" spans="2:9" s="820" customFormat="1" ht="15" customHeight="1">
      <c r="B764" s="821"/>
      <c r="C764" s="342"/>
      <c r="D764" s="822"/>
      <c r="E764" s="823"/>
      <c r="F764" s="824"/>
      <c r="G764" s="824"/>
      <c r="H764" s="825"/>
      <c r="I764" s="826"/>
    </row>
    <row r="765" spans="2:9" s="820" customFormat="1" ht="15" customHeight="1">
      <c r="B765" s="821"/>
      <c r="C765" s="342"/>
      <c r="D765" s="822"/>
      <c r="E765" s="823"/>
      <c r="F765" s="824"/>
      <c r="G765" s="824"/>
      <c r="H765" s="825"/>
      <c r="I765" s="826"/>
    </row>
    <row r="766" spans="2:9" s="820" customFormat="1" ht="15" customHeight="1">
      <c r="B766" s="821"/>
      <c r="C766" s="342"/>
      <c r="D766" s="822"/>
      <c r="E766" s="823"/>
      <c r="F766" s="824"/>
      <c r="G766" s="824"/>
      <c r="H766" s="825"/>
      <c r="I766" s="826"/>
    </row>
    <row r="767" spans="2:9" s="820" customFormat="1" ht="15" customHeight="1">
      <c r="B767" s="821"/>
      <c r="C767" s="342"/>
      <c r="D767" s="822"/>
      <c r="E767" s="823"/>
      <c r="F767" s="824"/>
      <c r="G767" s="824"/>
      <c r="H767" s="825"/>
      <c r="I767" s="826"/>
    </row>
    <row r="768" spans="2:9" s="820" customFormat="1" ht="15" customHeight="1">
      <c r="B768" s="821"/>
      <c r="C768" s="342"/>
      <c r="D768" s="822"/>
      <c r="E768" s="823"/>
      <c r="F768" s="824"/>
      <c r="G768" s="824"/>
      <c r="H768" s="825"/>
      <c r="I768" s="826"/>
    </row>
    <row r="769" spans="2:9" s="820" customFormat="1" ht="15" customHeight="1">
      <c r="B769" s="821"/>
      <c r="C769" s="342"/>
      <c r="D769" s="822"/>
      <c r="E769" s="823"/>
      <c r="F769" s="824"/>
      <c r="G769" s="824"/>
      <c r="H769" s="825"/>
      <c r="I769" s="826"/>
    </row>
    <row r="770" spans="2:9" s="820" customFormat="1" ht="15" customHeight="1">
      <c r="B770" s="821"/>
      <c r="C770" s="342"/>
      <c r="D770" s="822"/>
      <c r="E770" s="823"/>
      <c r="F770" s="824"/>
      <c r="G770" s="824"/>
      <c r="H770" s="825"/>
      <c r="I770" s="826"/>
    </row>
    <row r="771" spans="2:9" s="820" customFormat="1" ht="15" customHeight="1">
      <c r="B771" s="821"/>
      <c r="C771" s="342"/>
      <c r="D771" s="822"/>
      <c r="E771" s="823"/>
      <c r="F771" s="824"/>
      <c r="G771" s="824"/>
      <c r="H771" s="825"/>
      <c r="I771" s="826"/>
    </row>
    <row r="772" spans="2:9" s="820" customFormat="1" ht="15" customHeight="1">
      <c r="B772" s="821"/>
      <c r="C772" s="342"/>
      <c r="D772" s="822"/>
      <c r="E772" s="823"/>
      <c r="F772" s="824"/>
      <c r="G772" s="824"/>
      <c r="H772" s="825"/>
      <c r="I772" s="826"/>
    </row>
    <row r="773" spans="2:9" s="820" customFormat="1" ht="15" customHeight="1">
      <c r="B773" s="821"/>
      <c r="C773" s="342"/>
      <c r="D773" s="822"/>
      <c r="E773" s="823"/>
      <c r="F773" s="824"/>
      <c r="G773" s="824"/>
      <c r="H773" s="825"/>
      <c r="I773" s="826"/>
    </row>
    <row r="774" spans="2:9" s="820" customFormat="1" ht="15" customHeight="1">
      <c r="B774" s="821"/>
      <c r="C774" s="342"/>
      <c r="D774" s="822"/>
      <c r="E774" s="827"/>
      <c r="F774" s="824"/>
      <c r="G774" s="824"/>
      <c r="H774" s="825"/>
      <c r="I774" s="826"/>
    </row>
    <row r="775" spans="2:9" s="820" customFormat="1" ht="15" customHeight="1">
      <c r="B775" s="821"/>
      <c r="C775" s="342"/>
      <c r="D775" s="822"/>
      <c r="E775" s="827"/>
      <c r="F775" s="824"/>
      <c r="G775" s="824"/>
      <c r="H775" s="825"/>
      <c r="I775" s="826"/>
    </row>
    <row r="776" spans="2:9" s="820" customFormat="1" ht="15" customHeight="1">
      <c r="B776" s="821"/>
      <c r="C776" s="342"/>
      <c r="D776" s="822"/>
      <c r="E776" s="827"/>
      <c r="F776" s="824"/>
      <c r="G776" s="824"/>
      <c r="H776" s="825"/>
      <c r="I776" s="826"/>
    </row>
    <row r="777" spans="2:9" s="820" customFormat="1" ht="15" customHeight="1">
      <c r="B777" s="821"/>
      <c r="C777" s="342"/>
      <c r="D777" s="822"/>
      <c r="E777" s="827"/>
      <c r="F777" s="824"/>
      <c r="G777" s="824"/>
      <c r="H777" s="825"/>
      <c r="I777" s="826"/>
    </row>
    <row r="778" spans="2:9" s="820" customFormat="1" ht="15" customHeight="1">
      <c r="B778" s="821"/>
      <c r="C778" s="342"/>
      <c r="D778" s="822"/>
      <c r="E778" s="827"/>
      <c r="F778" s="824"/>
      <c r="G778" s="824"/>
      <c r="H778" s="825"/>
      <c r="I778" s="826"/>
    </row>
    <row r="779" spans="2:9" s="820" customFormat="1" ht="15" customHeight="1">
      <c r="B779" s="821"/>
      <c r="C779" s="342"/>
      <c r="D779" s="822"/>
      <c r="E779" s="823"/>
      <c r="F779" s="824"/>
      <c r="G779" s="824"/>
      <c r="H779" s="825"/>
      <c r="I779" s="826"/>
    </row>
    <row r="780" spans="2:9" s="820" customFormat="1" ht="15" customHeight="1">
      <c r="B780" s="821"/>
      <c r="C780" s="342"/>
      <c r="D780" s="822"/>
      <c r="E780" s="823"/>
      <c r="F780" s="824"/>
      <c r="G780" s="824"/>
      <c r="H780" s="825"/>
      <c r="I780" s="826"/>
    </row>
    <row r="781" spans="2:9" s="820" customFormat="1" ht="15" customHeight="1">
      <c r="B781" s="821"/>
      <c r="C781" s="342"/>
      <c r="D781" s="822"/>
      <c r="E781" s="823"/>
      <c r="F781" s="824"/>
      <c r="G781" s="824"/>
      <c r="H781" s="825"/>
      <c r="I781" s="826"/>
    </row>
    <row r="782" spans="2:9" s="820" customFormat="1" ht="15" customHeight="1">
      <c r="B782" s="821"/>
      <c r="C782" s="342"/>
      <c r="D782" s="822"/>
      <c r="E782" s="823"/>
      <c r="F782" s="824"/>
      <c r="G782" s="824"/>
      <c r="H782" s="825"/>
      <c r="I782" s="826"/>
    </row>
    <row r="783" spans="2:9" s="820" customFormat="1" ht="15" customHeight="1">
      <c r="B783" s="821"/>
      <c r="C783" s="342"/>
      <c r="D783" s="822"/>
      <c r="E783" s="823"/>
      <c r="F783" s="824"/>
      <c r="G783" s="824"/>
      <c r="H783" s="825"/>
      <c r="I783" s="826"/>
    </row>
    <row r="784" spans="2:9" s="820" customFormat="1" ht="15" customHeight="1">
      <c r="B784" s="821"/>
      <c r="C784" s="342"/>
      <c r="D784" s="822"/>
      <c r="E784" s="823"/>
      <c r="F784" s="824"/>
      <c r="G784" s="824"/>
      <c r="H784" s="825"/>
      <c r="I784" s="826"/>
    </row>
    <row r="785" spans="2:9" s="820" customFormat="1" ht="15" customHeight="1">
      <c r="B785" s="821"/>
      <c r="C785" s="342"/>
      <c r="D785" s="822"/>
      <c r="E785" s="823"/>
      <c r="F785" s="824"/>
      <c r="G785" s="824"/>
      <c r="H785" s="825"/>
      <c r="I785" s="826"/>
    </row>
    <row r="786" spans="2:9" s="820" customFormat="1" ht="15" customHeight="1">
      <c r="B786" s="821"/>
      <c r="C786" s="342"/>
      <c r="D786" s="822"/>
      <c r="E786" s="823"/>
      <c r="F786" s="824"/>
      <c r="G786" s="824"/>
      <c r="H786" s="825"/>
      <c r="I786" s="826"/>
    </row>
    <row r="787" spans="2:9" s="820" customFormat="1" ht="15" customHeight="1">
      <c r="B787" s="821"/>
      <c r="C787" s="342"/>
      <c r="D787" s="822"/>
      <c r="E787" s="823"/>
      <c r="F787" s="824"/>
      <c r="G787" s="824"/>
      <c r="H787" s="825"/>
      <c r="I787" s="826"/>
    </row>
    <row r="788" spans="2:9" s="820" customFormat="1" ht="15" customHeight="1">
      <c r="B788" s="821"/>
      <c r="C788" s="342"/>
      <c r="D788" s="822"/>
      <c r="E788" s="823"/>
      <c r="F788" s="824"/>
      <c r="G788" s="824"/>
      <c r="H788" s="825"/>
      <c r="I788" s="826"/>
    </row>
    <row r="789" spans="2:9" s="820" customFormat="1" ht="15" customHeight="1">
      <c r="B789" s="821"/>
      <c r="C789" s="342"/>
      <c r="D789" s="822"/>
      <c r="E789" s="823"/>
      <c r="F789" s="824"/>
      <c r="G789" s="824"/>
      <c r="H789" s="825"/>
      <c r="I789" s="826"/>
    </row>
    <row r="790" spans="2:9" s="820" customFormat="1" ht="15" customHeight="1">
      <c r="B790" s="821"/>
      <c r="C790" s="342"/>
      <c r="D790" s="822"/>
      <c r="E790" s="823"/>
      <c r="F790" s="824"/>
      <c r="G790" s="824"/>
      <c r="H790" s="825"/>
      <c r="I790" s="826"/>
    </row>
    <row r="791" spans="2:9" s="820" customFormat="1" ht="15" customHeight="1">
      <c r="B791" s="821"/>
      <c r="C791" s="342"/>
      <c r="D791" s="822"/>
      <c r="E791" s="823"/>
      <c r="F791" s="824"/>
      <c r="G791" s="824"/>
      <c r="H791" s="825"/>
      <c r="I791" s="826"/>
    </row>
    <row r="792" spans="2:9" s="820" customFormat="1" ht="15" customHeight="1">
      <c r="B792" s="821"/>
      <c r="C792" s="342"/>
      <c r="D792" s="822"/>
      <c r="E792" s="823"/>
      <c r="F792" s="824"/>
      <c r="G792" s="824"/>
      <c r="H792" s="825"/>
      <c r="I792" s="826"/>
    </row>
    <row r="793" spans="2:9" s="820" customFormat="1" ht="15" customHeight="1">
      <c r="B793" s="821"/>
      <c r="C793" s="342"/>
      <c r="D793" s="822"/>
      <c r="E793" s="823"/>
      <c r="F793" s="824"/>
      <c r="G793" s="824"/>
      <c r="H793" s="825"/>
      <c r="I793" s="826"/>
    </row>
    <row r="794" spans="2:9" s="820" customFormat="1" ht="15" customHeight="1">
      <c r="B794" s="821"/>
      <c r="C794" s="342"/>
      <c r="D794" s="822"/>
      <c r="E794" s="823"/>
      <c r="F794" s="824"/>
      <c r="G794" s="824"/>
      <c r="H794" s="825"/>
      <c r="I794" s="826"/>
    </row>
    <row r="795" spans="2:9" s="820" customFormat="1" ht="15" customHeight="1">
      <c r="B795" s="821"/>
      <c r="C795" s="342"/>
      <c r="D795" s="822"/>
      <c r="E795" s="823"/>
      <c r="F795" s="824"/>
      <c r="G795" s="824"/>
      <c r="H795" s="825"/>
      <c r="I795" s="826"/>
    </row>
    <row r="796" spans="2:9" s="820" customFormat="1" ht="15" customHeight="1">
      <c r="B796" s="821"/>
      <c r="C796" s="342"/>
      <c r="D796" s="822"/>
      <c r="E796" s="823"/>
      <c r="F796" s="824"/>
      <c r="G796" s="824"/>
      <c r="H796" s="825"/>
      <c r="I796" s="826"/>
    </row>
    <row r="797" spans="2:9" s="820" customFormat="1" ht="15" customHeight="1">
      <c r="B797" s="821"/>
      <c r="C797" s="342"/>
      <c r="D797" s="822"/>
      <c r="E797" s="823"/>
      <c r="F797" s="824"/>
      <c r="G797" s="824"/>
      <c r="H797" s="825"/>
      <c r="I797" s="826"/>
    </row>
    <row r="798" spans="2:9" s="820" customFormat="1" ht="15" customHeight="1">
      <c r="B798" s="821"/>
      <c r="C798" s="342"/>
      <c r="D798" s="822"/>
      <c r="E798" s="823"/>
      <c r="F798" s="824"/>
      <c r="G798" s="824"/>
      <c r="H798" s="825"/>
      <c r="I798" s="826"/>
    </row>
    <row r="799" spans="2:9" s="820" customFormat="1" ht="15" customHeight="1">
      <c r="B799" s="821"/>
      <c r="C799" s="342"/>
      <c r="D799" s="822"/>
      <c r="E799" s="823"/>
      <c r="F799" s="824"/>
      <c r="G799" s="824"/>
      <c r="H799" s="825"/>
      <c r="I799" s="826"/>
    </row>
    <row r="800" spans="2:9" s="820" customFormat="1" ht="15" customHeight="1">
      <c r="B800" s="821"/>
      <c r="C800" s="342"/>
      <c r="D800" s="822"/>
      <c r="E800" s="823"/>
      <c r="F800" s="824"/>
      <c r="G800" s="824"/>
      <c r="H800" s="825"/>
      <c r="I800" s="826"/>
    </row>
    <row r="801" spans="2:9" s="820" customFormat="1" ht="15" customHeight="1">
      <c r="B801" s="821"/>
      <c r="C801" s="342"/>
      <c r="D801" s="822"/>
      <c r="E801" s="823"/>
      <c r="F801" s="824"/>
      <c r="G801" s="824"/>
      <c r="H801" s="825"/>
      <c r="I801" s="826"/>
    </row>
    <row r="802" spans="2:9" s="820" customFormat="1" ht="15" customHeight="1">
      <c r="B802" s="821"/>
      <c r="C802" s="342"/>
      <c r="D802" s="822"/>
      <c r="E802" s="823"/>
      <c r="F802" s="824"/>
      <c r="G802" s="824"/>
      <c r="H802" s="825"/>
      <c r="I802" s="826"/>
    </row>
    <row r="803" spans="2:9" s="820" customFormat="1" ht="15" customHeight="1">
      <c r="B803" s="821"/>
      <c r="C803" s="342"/>
      <c r="D803" s="822"/>
      <c r="E803" s="823"/>
      <c r="F803" s="824"/>
      <c r="G803" s="824"/>
      <c r="H803" s="825"/>
      <c r="I803" s="826"/>
    </row>
    <row r="804" spans="2:9" s="820" customFormat="1" ht="15" customHeight="1">
      <c r="B804" s="821"/>
      <c r="C804" s="342"/>
      <c r="D804" s="822"/>
      <c r="E804" s="823"/>
      <c r="F804" s="824"/>
      <c r="G804" s="824"/>
      <c r="H804" s="825"/>
      <c r="I804" s="826"/>
    </row>
    <row r="805" spans="2:9" s="820" customFormat="1" ht="15" customHeight="1">
      <c r="B805" s="821"/>
      <c r="C805" s="342"/>
      <c r="D805" s="822"/>
      <c r="E805" s="823"/>
      <c r="F805" s="824"/>
      <c r="G805" s="824"/>
      <c r="H805" s="825"/>
      <c r="I805" s="826"/>
    </row>
    <row r="806" spans="2:9" s="820" customFormat="1" ht="15" customHeight="1">
      <c r="B806" s="821"/>
      <c r="C806" s="342"/>
      <c r="D806" s="822"/>
      <c r="E806" s="823"/>
      <c r="F806" s="824"/>
      <c r="G806" s="824"/>
      <c r="H806" s="825"/>
      <c r="I806" s="826"/>
    </row>
    <row r="807" spans="2:9" s="820" customFormat="1" ht="15" customHeight="1">
      <c r="B807" s="821"/>
      <c r="C807" s="342"/>
      <c r="D807" s="822"/>
      <c r="E807" s="823"/>
      <c r="F807" s="824"/>
      <c r="G807" s="824"/>
      <c r="H807" s="825"/>
      <c r="I807" s="826"/>
    </row>
    <row r="808" spans="2:9" s="820" customFormat="1" ht="15" customHeight="1">
      <c r="B808" s="821"/>
      <c r="C808" s="342"/>
      <c r="D808" s="822"/>
      <c r="E808" s="823"/>
      <c r="F808" s="824"/>
      <c r="G808" s="824"/>
      <c r="H808" s="825"/>
      <c r="I808" s="826"/>
    </row>
    <row r="809" spans="2:9" s="820" customFormat="1" ht="15" customHeight="1">
      <c r="B809" s="821"/>
      <c r="C809" s="342"/>
      <c r="D809" s="822"/>
      <c r="E809" s="823"/>
      <c r="F809" s="824"/>
      <c r="G809" s="824"/>
      <c r="H809" s="825"/>
      <c r="I809" s="826"/>
    </row>
    <row r="810" spans="2:9" s="820" customFormat="1" ht="15" customHeight="1">
      <c r="B810" s="821"/>
      <c r="C810" s="342"/>
      <c r="D810" s="822"/>
      <c r="E810" s="823"/>
      <c r="F810" s="824"/>
      <c r="G810" s="824"/>
      <c r="H810" s="825"/>
      <c r="I810" s="826"/>
    </row>
    <row r="811" spans="2:9" s="820" customFormat="1" ht="15" customHeight="1">
      <c r="B811" s="821"/>
      <c r="C811" s="342"/>
      <c r="D811" s="822"/>
      <c r="E811" s="823"/>
      <c r="F811" s="824"/>
      <c r="G811" s="824"/>
      <c r="H811" s="825"/>
      <c r="I811" s="826"/>
    </row>
    <row r="812" spans="2:9" s="820" customFormat="1" ht="15" customHeight="1">
      <c r="B812" s="821"/>
      <c r="C812" s="342"/>
      <c r="D812" s="822"/>
      <c r="E812" s="823"/>
      <c r="F812" s="824"/>
      <c r="G812" s="824"/>
      <c r="H812" s="825"/>
      <c r="I812" s="826"/>
    </row>
    <row r="813" spans="2:9" s="820" customFormat="1" ht="15" customHeight="1">
      <c r="B813" s="821"/>
      <c r="C813" s="342"/>
      <c r="D813" s="822"/>
      <c r="E813" s="823"/>
      <c r="F813" s="824"/>
      <c r="G813" s="824"/>
      <c r="H813" s="825"/>
      <c r="I813" s="826"/>
    </row>
    <row r="814" spans="2:9" s="820" customFormat="1" ht="15" customHeight="1">
      <c r="B814" s="821"/>
      <c r="C814" s="342"/>
      <c r="D814" s="822"/>
      <c r="E814" s="823"/>
      <c r="F814" s="824"/>
      <c r="G814" s="824"/>
      <c r="H814" s="825"/>
      <c r="I814" s="826"/>
    </row>
    <row r="815" spans="2:9" s="820" customFormat="1" ht="15" customHeight="1">
      <c r="B815" s="821"/>
      <c r="C815" s="342"/>
      <c r="D815" s="822"/>
      <c r="E815" s="823"/>
      <c r="F815" s="824"/>
      <c r="G815" s="824"/>
      <c r="H815" s="825"/>
      <c r="I815" s="826"/>
    </row>
    <row r="816" spans="2:9" s="820" customFormat="1" ht="15" customHeight="1">
      <c r="B816" s="821"/>
      <c r="C816" s="342"/>
      <c r="D816" s="822"/>
      <c r="E816" s="823"/>
      <c r="F816" s="824"/>
      <c r="G816" s="824"/>
      <c r="H816" s="825"/>
      <c r="I816" s="826"/>
    </row>
    <row r="817" spans="2:9" s="820" customFormat="1" ht="15" customHeight="1">
      <c r="B817" s="821"/>
      <c r="C817" s="342"/>
      <c r="D817" s="822"/>
      <c r="E817" s="823"/>
      <c r="F817" s="824"/>
      <c r="G817" s="824"/>
      <c r="H817" s="825"/>
      <c r="I817" s="826"/>
    </row>
    <row r="818" spans="2:9" s="820" customFormat="1" ht="15" customHeight="1">
      <c r="B818" s="821"/>
      <c r="C818" s="342"/>
      <c r="D818" s="822"/>
      <c r="E818" s="823"/>
      <c r="F818" s="824"/>
      <c r="G818" s="824"/>
      <c r="H818" s="825"/>
      <c r="I818" s="826"/>
    </row>
    <row r="819" spans="2:9" s="820" customFormat="1" ht="15" customHeight="1">
      <c r="B819" s="821"/>
      <c r="C819" s="342"/>
      <c r="D819" s="822"/>
      <c r="E819" s="823"/>
      <c r="F819" s="824"/>
      <c r="G819" s="824"/>
      <c r="H819" s="825"/>
      <c r="I819" s="826"/>
    </row>
    <row r="820" spans="2:9" s="820" customFormat="1" ht="15" customHeight="1">
      <c r="B820" s="821"/>
      <c r="C820" s="342"/>
      <c r="D820" s="822"/>
      <c r="E820" s="823"/>
      <c r="F820" s="824"/>
      <c r="G820" s="824"/>
      <c r="H820" s="825"/>
      <c r="I820" s="826"/>
    </row>
    <row r="821" spans="2:9" s="820" customFormat="1" ht="15" customHeight="1">
      <c r="B821" s="821"/>
      <c r="C821" s="342"/>
      <c r="D821" s="822"/>
      <c r="E821" s="823"/>
      <c r="F821" s="824"/>
      <c r="G821" s="824"/>
      <c r="H821" s="825"/>
      <c r="I821" s="826"/>
    </row>
    <row r="822" spans="2:9" s="820" customFormat="1" ht="15" customHeight="1">
      <c r="B822" s="821"/>
      <c r="C822" s="342"/>
      <c r="D822" s="822"/>
      <c r="E822" s="827"/>
      <c r="F822" s="824"/>
      <c r="G822" s="824"/>
      <c r="H822" s="825"/>
      <c r="I822" s="826"/>
    </row>
    <row r="823" spans="2:9" s="820" customFormat="1" ht="15" customHeight="1">
      <c r="B823" s="821"/>
      <c r="C823" s="342"/>
      <c r="D823" s="822"/>
      <c r="E823" s="827"/>
      <c r="F823" s="824"/>
      <c r="G823" s="824"/>
      <c r="H823" s="825"/>
      <c r="I823" s="826"/>
    </row>
    <row r="824" spans="2:9" s="820" customFormat="1" ht="15" customHeight="1">
      <c r="B824" s="821"/>
      <c r="C824" s="342"/>
      <c r="D824" s="822"/>
      <c r="E824" s="827"/>
      <c r="F824" s="824"/>
      <c r="G824" s="824"/>
      <c r="H824" s="825"/>
      <c r="I824" s="826"/>
    </row>
    <row r="825" spans="2:9" s="820" customFormat="1" ht="15" customHeight="1">
      <c r="B825" s="821"/>
      <c r="C825" s="342"/>
      <c r="D825" s="822"/>
      <c r="E825" s="823"/>
      <c r="F825" s="824"/>
      <c r="G825" s="824"/>
      <c r="H825" s="825"/>
      <c r="I825" s="826"/>
    </row>
    <row r="826" spans="2:9" s="820" customFormat="1" ht="15" customHeight="1">
      <c r="B826" s="821"/>
      <c r="C826" s="342"/>
      <c r="D826" s="822"/>
      <c r="E826" s="823"/>
      <c r="F826" s="824"/>
      <c r="G826" s="824"/>
      <c r="H826" s="825"/>
      <c r="I826" s="826"/>
    </row>
    <row r="827" spans="2:9" s="820" customFormat="1" ht="15" customHeight="1">
      <c r="B827" s="821"/>
      <c r="C827" s="342"/>
      <c r="D827" s="822"/>
      <c r="E827" s="823"/>
      <c r="F827" s="824"/>
      <c r="G827" s="824"/>
      <c r="H827" s="825"/>
      <c r="I827" s="826"/>
    </row>
    <row r="828" spans="2:9" s="820" customFormat="1" ht="15" customHeight="1">
      <c r="B828" s="821"/>
      <c r="C828" s="342"/>
      <c r="D828" s="822"/>
      <c r="E828" s="823"/>
      <c r="F828" s="824"/>
      <c r="G828" s="824"/>
      <c r="H828" s="825"/>
      <c r="I828" s="826"/>
    </row>
    <row r="829" spans="2:9" s="820" customFormat="1" ht="15" customHeight="1">
      <c r="B829" s="821"/>
      <c r="C829" s="342"/>
      <c r="D829" s="822"/>
      <c r="E829" s="823"/>
      <c r="F829" s="824"/>
      <c r="G829" s="824"/>
      <c r="H829" s="825"/>
      <c r="I829" s="826"/>
    </row>
    <row r="830" spans="2:9" s="820" customFormat="1" ht="15" customHeight="1">
      <c r="B830" s="821"/>
      <c r="C830" s="342"/>
      <c r="D830" s="822"/>
      <c r="E830" s="823"/>
      <c r="F830" s="824"/>
      <c r="G830" s="824"/>
      <c r="H830" s="825"/>
      <c r="I830" s="826"/>
    </row>
    <row r="831" spans="2:9" s="820" customFormat="1" ht="15" customHeight="1">
      <c r="B831" s="821"/>
      <c r="C831" s="342"/>
      <c r="D831" s="822"/>
      <c r="E831" s="823"/>
      <c r="F831" s="824"/>
      <c r="G831" s="824"/>
      <c r="H831" s="825"/>
      <c r="I831" s="826"/>
    </row>
    <row r="832" spans="2:9" s="820" customFormat="1" ht="15" customHeight="1">
      <c r="B832" s="821"/>
      <c r="C832" s="342"/>
      <c r="D832" s="822"/>
      <c r="E832" s="823"/>
      <c r="F832" s="824"/>
      <c r="G832" s="824"/>
      <c r="H832" s="825"/>
      <c r="I832" s="826"/>
    </row>
    <row r="833" spans="2:9" s="820" customFormat="1" ht="15" customHeight="1">
      <c r="B833" s="821"/>
      <c r="C833" s="342"/>
      <c r="D833" s="822"/>
      <c r="E833" s="823"/>
      <c r="F833" s="824"/>
      <c r="G833" s="824"/>
      <c r="H833" s="825"/>
      <c r="I833" s="826"/>
    </row>
    <row r="834" spans="2:9" s="820" customFormat="1" ht="15" customHeight="1">
      <c r="B834" s="821"/>
      <c r="C834" s="342"/>
      <c r="D834" s="822"/>
      <c r="E834" s="823"/>
      <c r="F834" s="824"/>
      <c r="G834" s="824"/>
      <c r="H834" s="825"/>
      <c r="I834" s="826"/>
    </row>
    <row r="835" spans="2:9" s="820" customFormat="1" ht="15" customHeight="1">
      <c r="B835" s="821"/>
      <c r="C835" s="342"/>
      <c r="D835" s="822"/>
      <c r="E835" s="823"/>
      <c r="F835" s="824"/>
      <c r="G835" s="828"/>
      <c r="H835" s="825"/>
      <c r="I835" s="826"/>
    </row>
    <row r="836" spans="2:9" s="820" customFormat="1" ht="15" customHeight="1">
      <c r="B836" s="821"/>
      <c r="C836" s="342"/>
      <c r="D836" s="822"/>
      <c r="E836" s="823"/>
      <c r="F836" s="824"/>
      <c r="G836" s="828"/>
      <c r="H836" s="825"/>
      <c r="I836" s="826"/>
    </row>
    <row r="837" spans="2:9" s="820" customFormat="1" ht="15" customHeight="1">
      <c r="B837" s="821"/>
      <c r="C837" s="342"/>
      <c r="D837" s="822"/>
      <c r="E837" s="823"/>
      <c r="F837" s="824"/>
      <c r="G837" s="828"/>
      <c r="H837" s="825"/>
      <c r="I837" s="826"/>
    </row>
    <row r="838" spans="2:9" s="820" customFormat="1" ht="15" customHeight="1">
      <c r="B838" s="821"/>
      <c r="C838" s="342"/>
      <c r="D838" s="822"/>
      <c r="E838" s="823"/>
      <c r="F838" s="824"/>
      <c r="G838" s="824"/>
      <c r="H838" s="825"/>
      <c r="I838" s="826"/>
    </row>
    <row r="839" spans="2:9" s="820" customFormat="1" ht="15" customHeight="1">
      <c r="B839" s="821"/>
      <c r="C839" s="342"/>
      <c r="D839" s="822"/>
      <c r="E839" s="823"/>
      <c r="F839" s="824"/>
      <c r="G839" s="824"/>
      <c r="H839" s="825"/>
      <c r="I839" s="826"/>
    </row>
    <row r="840" spans="2:9" s="820" customFormat="1" ht="15" customHeight="1">
      <c r="B840" s="821"/>
      <c r="C840" s="342"/>
      <c r="D840" s="822"/>
      <c r="E840" s="823"/>
      <c r="F840" s="824"/>
      <c r="G840" s="824"/>
      <c r="H840" s="825"/>
      <c r="I840" s="826"/>
    </row>
    <row r="841" spans="2:9" s="820" customFormat="1" ht="15" customHeight="1">
      <c r="B841" s="821"/>
      <c r="C841" s="342"/>
      <c r="D841" s="822"/>
      <c r="E841" s="823"/>
      <c r="F841" s="824"/>
      <c r="G841" s="824"/>
      <c r="H841" s="825"/>
      <c r="I841" s="826"/>
    </row>
    <row r="842" spans="2:9" s="820" customFormat="1" ht="15" customHeight="1">
      <c r="B842" s="821"/>
      <c r="C842" s="342"/>
      <c r="D842" s="822"/>
      <c r="E842" s="823"/>
      <c r="F842" s="824"/>
      <c r="G842" s="824"/>
      <c r="H842" s="825"/>
      <c r="I842" s="826"/>
    </row>
    <row r="843" spans="2:9" s="820" customFormat="1" ht="15" customHeight="1">
      <c r="B843" s="821"/>
      <c r="C843" s="342"/>
      <c r="D843" s="822"/>
      <c r="E843" s="823"/>
      <c r="F843" s="824"/>
      <c r="G843" s="824"/>
      <c r="H843" s="825"/>
      <c r="I843" s="826"/>
    </row>
    <row r="844" spans="2:9" s="820" customFormat="1" ht="15" customHeight="1">
      <c r="B844" s="821"/>
      <c r="C844" s="342"/>
      <c r="D844" s="822"/>
      <c r="E844" s="823"/>
      <c r="F844" s="824"/>
      <c r="G844" s="824"/>
      <c r="H844" s="825"/>
      <c r="I844" s="826"/>
    </row>
    <row r="845" spans="2:9" s="820" customFormat="1" ht="15" customHeight="1">
      <c r="B845" s="821"/>
      <c r="C845" s="342"/>
      <c r="D845" s="822"/>
      <c r="E845" s="823"/>
      <c r="F845" s="824"/>
      <c r="G845" s="824"/>
      <c r="H845" s="825"/>
      <c r="I845" s="826"/>
    </row>
    <row r="846" spans="2:9" s="820" customFormat="1" ht="15" customHeight="1">
      <c r="B846" s="821"/>
      <c r="C846" s="342"/>
      <c r="D846" s="822"/>
      <c r="E846" s="823"/>
      <c r="F846" s="824"/>
      <c r="G846" s="824"/>
      <c r="H846" s="825"/>
      <c r="I846" s="826"/>
    </row>
    <row r="847" spans="2:9" s="820" customFormat="1" ht="15" customHeight="1">
      <c r="B847" s="821"/>
      <c r="C847" s="342"/>
      <c r="D847" s="822"/>
      <c r="E847" s="823"/>
      <c r="F847" s="824"/>
      <c r="G847" s="824"/>
      <c r="H847" s="825"/>
      <c r="I847" s="826"/>
    </row>
    <row r="848" spans="2:9" s="820" customFormat="1" ht="15" customHeight="1">
      <c r="B848" s="821"/>
      <c r="C848" s="342"/>
      <c r="D848" s="822"/>
      <c r="E848" s="823"/>
      <c r="F848" s="824"/>
      <c r="G848" s="824"/>
      <c r="H848" s="825"/>
      <c r="I848" s="826"/>
    </row>
    <row r="849" spans="2:9" s="820" customFormat="1" ht="15" customHeight="1">
      <c r="B849" s="821"/>
      <c r="C849" s="342"/>
      <c r="D849" s="822"/>
      <c r="E849" s="823"/>
      <c r="F849" s="824"/>
      <c r="G849" s="824"/>
      <c r="H849" s="825"/>
      <c r="I849" s="826"/>
    </row>
    <row r="850" spans="2:9" s="820" customFormat="1" ht="15" customHeight="1">
      <c r="B850" s="821"/>
      <c r="C850" s="342"/>
      <c r="D850" s="822"/>
      <c r="E850" s="823"/>
      <c r="F850" s="824"/>
      <c r="G850" s="824"/>
      <c r="H850" s="825"/>
      <c r="I850" s="826"/>
    </row>
    <row r="851" spans="2:9" s="820" customFormat="1" ht="15" customHeight="1">
      <c r="B851" s="821"/>
      <c r="C851" s="342"/>
      <c r="D851" s="822"/>
      <c r="E851" s="823"/>
      <c r="F851" s="824"/>
      <c r="G851" s="824"/>
      <c r="H851" s="825"/>
      <c r="I851" s="826"/>
    </row>
    <row r="852" spans="2:9" s="820" customFormat="1" ht="15" customHeight="1">
      <c r="B852" s="821"/>
      <c r="C852" s="342"/>
      <c r="D852" s="822"/>
      <c r="E852" s="823"/>
      <c r="F852" s="824"/>
      <c r="G852" s="824"/>
      <c r="H852" s="825"/>
      <c r="I852" s="826"/>
    </row>
    <row r="853" spans="2:9" s="820" customFormat="1" ht="15" customHeight="1">
      <c r="B853" s="821"/>
      <c r="C853" s="342"/>
      <c r="D853" s="822"/>
      <c r="E853" s="823"/>
      <c r="F853" s="824"/>
      <c r="G853" s="824"/>
      <c r="H853" s="825"/>
      <c r="I853" s="826"/>
    </row>
    <row r="854" spans="2:9" s="820" customFormat="1" ht="15" customHeight="1">
      <c r="B854" s="821"/>
      <c r="C854" s="342"/>
      <c r="D854" s="822"/>
      <c r="E854" s="823"/>
      <c r="F854" s="824"/>
      <c r="G854" s="824"/>
      <c r="H854" s="825"/>
      <c r="I854" s="826"/>
    </row>
    <row r="855" spans="2:9" s="820" customFormat="1" ht="15" customHeight="1">
      <c r="B855" s="821"/>
      <c r="C855" s="342"/>
      <c r="D855" s="822"/>
      <c r="E855" s="823"/>
      <c r="F855" s="824"/>
      <c r="G855" s="824"/>
      <c r="H855" s="825"/>
      <c r="I855" s="826"/>
    </row>
    <row r="856" spans="2:9" s="820" customFormat="1" ht="15" customHeight="1">
      <c r="B856" s="821"/>
      <c r="C856" s="342"/>
      <c r="D856" s="822"/>
      <c r="E856" s="823"/>
      <c r="F856" s="824"/>
      <c r="G856" s="824"/>
      <c r="H856" s="825"/>
      <c r="I856" s="826"/>
    </row>
    <row r="857" spans="2:9" s="820" customFormat="1" ht="15" customHeight="1">
      <c r="B857" s="821"/>
      <c r="C857" s="342"/>
      <c r="D857" s="822"/>
      <c r="E857" s="823"/>
      <c r="F857" s="824"/>
      <c r="G857" s="824"/>
      <c r="H857" s="825"/>
      <c r="I857" s="826"/>
    </row>
    <row r="858" spans="2:9" s="820" customFormat="1" ht="15" customHeight="1">
      <c r="B858" s="821"/>
      <c r="C858" s="342"/>
      <c r="D858" s="822"/>
      <c r="E858" s="823"/>
      <c r="F858" s="824"/>
      <c r="G858" s="824"/>
      <c r="H858" s="825"/>
      <c r="I858" s="826"/>
    </row>
    <row r="859" spans="2:9" s="820" customFormat="1" ht="15" customHeight="1">
      <c r="B859" s="821"/>
      <c r="C859" s="342"/>
      <c r="D859" s="822"/>
      <c r="E859" s="823"/>
      <c r="F859" s="824"/>
      <c r="G859" s="824"/>
      <c r="H859" s="825"/>
      <c r="I859" s="826"/>
    </row>
    <row r="860" spans="2:9" s="820" customFormat="1" ht="15" customHeight="1">
      <c r="B860" s="821"/>
      <c r="C860" s="342"/>
      <c r="D860" s="822"/>
      <c r="E860" s="823"/>
      <c r="F860" s="824"/>
      <c r="G860" s="824"/>
      <c r="H860" s="825"/>
      <c r="I860" s="826"/>
    </row>
    <row r="861" spans="2:9" s="820" customFormat="1" ht="15" customHeight="1">
      <c r="B861" s="821"/>
      <c r="C861" s="342"/>
      <c r="D861" s="822"/>
      <c r="E861" s="823"/>
      <c r="F861" s="824"/>
      <c r="G861" s="824"/>
      <c r="H861" s="825"/>
      <c r="I861" s="826"/>
    </row>
    <row r="862" spans="2:9" s="820" customFormat="1" ht="15" customHeight="1">
      <c r="B862" s="821"/>
      <c r="C862" s="342"/>
      <c r="D862" s="822"/>
      <c r="E862" s="823"/>
      <c r="F862" s="824"/>
      <c r="G862" s="824"/>
      <c r="H862" s="825"/>
      <c r="I862" s="826"/>
    </row>
    <row r="863" spans="2:9" s="820" customFormat="1" ht="15" customHeight="1">
      <c r="B863" s="821"/>
      <c r="C863" s="342"/>
      <c r="D863" s="822"/>
      <c r="E863" s="823"/>
      <c r="F863" s="824"/>
      <c r="G863" s="824"/>
      <c r="H863" s="825"/>
      <c r="I863" s="826"/>
    </row>
    <row r="864" spans="2:9" s="820" customFormat="1" ht="15" customHeight="1">
      <c r="B864" s="821"/>
      <c r="C864" s="342"/>
      <c r="D864" s="822"/>
      <c r="E864" s="823"/>
      <c r="F864" s="824"/>
      <c r="G864" s="824"/>
      <c r="H864" s="825"/>
      <c r="I864" s="826"/>
    </row>
    <row r="865" spans="2:9" s="820" customFormat="1" ht="15" customHeight="1">
      <c r="B865" s="821"/>
      <c r="C865" s="342"/>
      <c r="D865" s="822"/>
      <c r="E865" s="823"/>
      <c r="F865" s="824"/>
      <c r="G865" s="824"/>
      <c r="H865" s="825"/>
      <c r="I865" s="826"/>
    </row>
    <row r="866" spans="2:9" s="820" customFormat="1" ht="15" customHeight="1">
      <c r="B866" s="821"/>
      <c r="C866" s="342"/>
      <c r="D866" s="822"/>
      <c r="E866" s="823"/>
      <c r="F866" s="824"/>
      <c r="G866" s="824"/>
      <c r="H866" s="825"/>
      <c r="I866" s="826"/>
    </row>
    <row r="867" spans="2:9" s="820" customFormat="1" ht="15" customHeight="1">
      <c r="B867" s="821"/>
      <c r="C867" s="342"/>
      <c r="D867" s="822"/>
      <c r="E867" s="823"/>
      <c r="F867" s="824"/>
      <c r="G867" s="824"/>
      <c r="H867" s="825"/>
      <c r="I867" s="826"/>
    </row>
    <row r="868" spans="2:9" s="820" customFormat="1" ht="15" customHeight="1">
      <c r="B868" s="821"/>
      <c r="C868" s="342"/>
      <c r="D868" s="822"/>
      <c r="E868" s="823"/>
      <c r="F868" s="824"/>
      <c r="G868" s="824"/>
      <c r="H868" s="825"/>
      <c r="I868" s="826"/>
    </row>
    <row r="869" spans="2:9" s="820" customFormat="1" ht="15" customHeight="1">
      <c r="B869" s="821"/>
      <c r="C869" s="342"/>
      <c r="D869" s="822"/>
      <c r="E869" s="823"/>
      <c r="F869" s="824"/>
      <c r="G869" s="824"/>
      <c r="H869" s="825"/>
      <c r="I869" s="826"/>
    </row>
    <row r="870" spans="2:9" s="820" customFormat="1" ht="15" customHeight="1">
      <c r="B870" s="821"/>
      <c r="C870" s="342"/>
      <c r="D870" s="822"/>
      <c r="E870" s="823"/>
      <c r="F870" s="824"/>
      <c r="G870" s="824"/>
      <c r="H870" s="825"/>
      <c r="I870" s="826"/>
    </row>
    <row r="871" spans="2:9" s="820" customFormat="1" ht="15" customHeight="1">
      <c r="B871" s="821"/>
      <c r="C871" s="342"/>
      <c r="D871" s="822"/>
      <c r="E871" s="823"/>
      <c r="F871" s="824"/>
      <c r="G871" s="824"/>
      <c r="H871" s="825"/>
      <c r="I871" s="826"/>
    </row>
    <row r="872" spans="2:9" s="820" customFormat="1" ht="15" customHeight="1">
      <c r="B872" s="821"/>
      <c r="C872" s="342"/>
      <c r="D872" s="822"/>
      <c r="E872" s="823"/>
      <c r="F872" s="824"/>
      <c r="G872" s="824"/>
      <c r="H872" s="825"/>
      <c r="I872" s="826"/>
    </row>
    <row r="873" spans="2:9" s="820" customFormat="1" ht="15" customHeight="1">
      <c r="B873" s="821"/>
      <c r="C873" s="342"/>
      <c r="D873" s="822"/>
      <c r="E873" s="823"/>
      <c r="F873" s="824"/>
      <c r="G873" s="824"/>
      <c r="H873" s="825"/>
      <c r="I873" s="826"/>
    </row>
    <row r="874" spans="2:9" s="820" customFormat="1" ht="15" customHeight="1">
      <c r="B874" s="821"/>
      <c r="C874" s="342"/>
      <c r="D874" s="822"/>
      <c r="E874" s="827"/>
      <c r="F874" s="824"/>
      <c r="G874" s="824"/>
      <c r="H874" s="825"/>
      <c r="I874" s="826"/>
    </row>
    <row r="875" spans="2:9" s="820" customFormat="1" ht="15" customHeight="1">
      <c r="B875" s="821"/>
      <c r="C875" s="342"/>
      <c r="D875" s="822"/>
      <c r="E875" s="827"/>
      <c r="F875" s="824"/>
      <c r="G875" s="824"/>
      <c r="H875" s="825"/>
      <c r="I875" s="826"/>
    </row>
    <row r="876" spans="2:9" s="820" customFormat="1" ht="15" customHeight="1">
      <c r="B876" s="821"/>
      <c r="C876" s="342"/>
      <c r="D876" s="822"/>
      <c r="E876" s="827"/>
      <c r="F876" s="824"/>
      <c r="G876" s="824"/>
      <c r="H876" s="825"/>
      <c r="I876" s="826"/>
    </row>
    <row r="877" spans="2:9" s="820" customFormat="1" ht="15" customHeight="1">
      <c r="B877" s="821"/>
      <c r="C877" s="342"/>
      <c r="D877" s="822"/>
      <c r="E877" s="827"/>
      <c r="F877" s="824"/>
      <c r="G877" s="824"/>
      <c r="H877" s="825"/>
      <c r="I877" s="826"/>
    </row>
    <row r="878" spans="2:9" s="820" customFormat="1" ht="15" customHeight="1">
      <c r="B878" s="821"/>
      <c r="C878" s="342"/>
      <c r="D878" s="822"/>
      <c r="E878" s="827"/>
      <c r="F878" s="824"/>
      <c r="G878" s="824"/>
      <c r="H878" s="825"/>
      <c r="I878" s="826"/>
    </row>
    <row r="879" spans="2:9" s="820" customFormat="1" ht="15" customHeight="1">
      <c r="B879" s="821"/>
      <c r="C879" s="342"/>
      <c r="D879" s="822"/>
      <c r="E879" s="823"/>
      <c r="F879" s="824"/>
      <c r="G879" s="824"/>
      <c r="H879" s="825"/>
      <c r="I879" s="826"/>
    </row>
    <row r="880" spans="2:9" s="820" customFormat="1" ht="15" customHeight="1">
      <c r="B880" s="821"/>
      <c r="C880" s="342"/>
      <c r="D880" s="822"/>
      <c r="E880" s="823"/>
      <c r="F880" s="824"/>
      <c r="G880" s="824"/>
      <c r="H880" s="825"/>
      <c r="I880" s="826"/>
    </row>
    <row r="881" spans="2:9" s="820" customFormat="1" ht="15" customHeight="1">
      <c r="B881" s="821"/>
      <c r="C881" s="342"/>
      <c r="D881" s="822"/>
      <c r="E881" s="823"/>
      <c r="F881" s="824"/>
      <c r="G881" s="824"/>
      <c r="H881" s="825"/>
      <c r="I881" s="826"/>
    </row>
    <row r="882" spans="2:9" s="820" customFormat="1" ht="15" customHeight="1">
      <c r="B882" s="821"/>
      <c r="C882" s="342"/>
      <c r="D882" s="822"/>
      <c r="E882" s="823"/>
      <c r="F882" s="824"/>
      <c r="G882" s="824"/>
      <c r="H882" s="825"/>
      <c r="I882" s="826"/>
    </row>
    <row r="883" spans="2:9" s="820" customFormat="1" ht="15" customHeight="1">
      <c r="B883" s="821"/>
      <c r="C883" s="342"/>
      <c r="D883" s="822"/>
      <c r="E883" s="823"/>
      <c r="F883" s="824"/>
      <c r="G883" s="824"/>
      <c r="H883" s="825"/>
      <c r="I883" s="826"/>
    </row>
    <row r="884" spans="2:9" s="820" customFormat="1" ht="15" customHeight="1">
      <c r="B884" s="821"/>
      <c r="C884" s="342"/>
      <c r="D884" s="822"/>
      <c r="E884" s="823"/>
      <c r="F884" s="824"/>
      <c r="G884" s="824"/>
      <c r="H884" s="825"/>
      <c r="I884" s="826"/>
    </row>
    <row r="885" spans="2:9" s="820" customFormat="1" ht="15" customHeight="1">
      <c r="B885" s="821"/>
      <c r="C885" s="342"/>
      <c r="D885" s="822"/>
      <c r="E885" s="823"/>
      <c r="F885" s="824"/>
      <c r="G885" s="824"/>
      <c r="H885" s="825"/>
      <c r="I885" s="826"/>
    </row>
    <row r="886" spans="2:9" s="820" customFormat="1" ht="15" customHeight="1">
      <c r="B886" s="821"/>
      <c r="C886" s="342"/>
      <c r="D886" s="822"/>
      <c r="E886" s="823"/>
      <c r="F886" s="824"/>
      <c r="G886" s="824"/>
      <c r="H886" s="825"/>
      <c r="I886" s="826"/>
    </row>
    <row r="887" spans="2:9" s="820" customFormat="1" ht="15" customHeight="1">
      <c r="B887" s="821"/>
      <c r="C887" s="342"/>
      <c r="D887" s="822"/>
      <c r="E887" s="823"/>
      <c r="F887" s="824"/>
      <c r="G887" s="824"/>
      <c r="H887" s="825"/>
      <c r="I887" s="826"/>
    </row>
    <row r="888" spans="2:9" s="820" customFormat="1" ht="15" customHeight="1">
      <c r="B888" s="821"/>
      <c r="C888" s="342"/>
      <c r="D888" s="822"/>
      <c r="E888" s="823"/>
      <c r="F888" s="824"/>
      <c r="G888" s="824"/>
      <c r="H888" s="825"/>
      <c r="I888" s="826"/>
    </row>
    <row r="889" spans="2:9" s="820" customFormat="1" ht="15" customHeight="1">
      <c r="B889" s="821"/>
      <c r="C889" s="342"/>
      <c r="D889" s="822"/>
      <c r="E889" s="823"/>
      <c r="F889" s="824"/>
      <c r="G889" s="824"/>
      <c r="H889" s="825"/>
      <c r="I889" s="826"/>
    </row>
    <row r="890" spans="2:9" s="820" customFormat="1" ht="15" customHeight="1">
      <c r="B890" s="821"/>
      <c r="C890" s="342"/>
      <c r="D890" s="822"/>
      <c r="E890" s="823"/>
      <c r="F890" s="824"/>
      <c r="G890" s="824"/>
      <c r="H890" s="825"/>
      <c r="I890" s="826"/>
    </row>
    <row r="891" spans="2:9" s="820" customFormat="1" ht="15" customHeight="1">
      <c r="B891" s="821"/>
      <c r="C891" s="342"/>
      <c r="D891" s="822"/>
      <c r="E891" s="823"/>
      <c r="F891" s="824"/>
      <c r="G891" s="824"/>
      <c r="H891" s="825"/>
      <c r="I891" s="826"/>
    </row>
    <row r="892" spans="2:9" s="820" customFormat="1" ht="15" customHeight="1">
      <c r="B892" s="821"/>
      <c r="C892" s="342"/>
      <c r="D892" s="822"/>
      <c r="E892" s="823"/>
      <c r="F892" s="824"/>
      <c r="G892" s="824"/>
      <c r="H892" s="825"/>
      <c r="I892" s="826"/>
    </row>
    <row r="893" spans="2:9" s="820" customFormat="1" ht="15" customHeight="1">
      <c r="B893" s="821"/>
      <c r="C893" s="342"/>
      <c r="D893" s="822"/>
      <c r="E893" s="823"/>
      <c r="F893" s="824"/>
      <c r="G893" s="824"/>
      <c r="H893" s="825"/>
      <c r="I893" s="826"/>
    </row>
    <row r="894" spans="2:9" s="820" customFormat="1" ht="15" customHeight="1">
      <c r="B894" s="821"/>
      <c r="C894" s="342"/>
      <c r="D894" s="822"/>
      <c r="E894" s="823"/>
      <c r="F894" s="824"/>
      <c r="G894" s="824"/>
      <c r="H894" s="825"/>
      <c r="I894" s="826"/>
    </row>
    <row r="895" spans="2:9" s="820" customFormat="1" ht="15" customHeight="1">
      <c r="B895" s="821"/>
      <c r="C895" s="342"/>
      <c r="D895" s="822"/>
      <c r="E895" s="823"/>
      <c r="F895" s="824"/>
      <c r="G895" s="824"/>
      <c r="H895" s="825"/>
      <c r="I895" s="826"/>
    </row>
    <row r="896" spans="2:9" s="820" customFormat="1" ht="15" customHeight="1">
      <c r="B896" s="821"/>
      <c r="C896" s="342"/>
      <c r="D896" s="822"/>
      <c r="E896" s="823"/>
      <c r="F896" s="824"/>
      <c r="G896" s="824"/>
      <c r="H896" s="825"/>
      <c r="I896" s="826"/>
    </row>
    <row r="897" spans="2:9" s="820" customFormat="1" ht="15" customHeight="1">
      <c r="B897" s="821"/>
      <c r="C897" s="342"/>
      <c r="D897" s="822"/>
      <c r="E897" s="823"/>
      <c r="F897" s="824"/>
      <c r="G897" s="824"/>
      <c r="H897" s="825"/>
      <c r="I897" s="826"/>
    </row>
    <row r="898" spans="2:9" s="820" customFormat="1" ht="15" customHeight="1">
      <c r="B898" s="821"/>
      <c r="C898" s="342"/>
      <c r="D898" s="822"/>
      <c r="E898" s="823"/>
      <c r="F898" s="824"/>
      <c r="G898" s="824"/>
      <c r="H898" s="825"/>
      <c r="I898" s="826"/>
    </row>
    <row r="899" spans="2:9" s="820" customFormat="1" ht="15" customHeight="1">
      <c r="B899" s="821"/>
      <c r="C899" s="342"/>
      <c r="D899" s="822"/>
      <c r="E899" s="823"/>
      <c r="F899" s="824"/>
      <c r="G899" s="824"/>
      <c r="H899" s="825"/>
      <c r="I899" s="826"/>
    </row>
    <row r="900" spans="2:9" s="820" customFormat="1" ht="15" customHeight="1">
      <c r="B900" s="821"/>
      <c r="C900" s="342"/>
      <c r="D900" s="822"/>
      <c r="E900" s="823"/>
      <c r="F900" s="824"/>
      <c r="G900" s="824"/>
      <c r="H900" s="825"/>
      <c r="I900" s="826"/>
    </row>
    <row r="901" spans="2:9" s="820" customFormat="1" ht="15" customHeight="1">
      <c r="B901" s="821"/>
      <c r="C901" s="342"/>
      <c r="D901" s="822"/>
      <c r="E901" s="823"/>
      <c r="F901" s="824"/>
      <c r="G901" s="824"/>
      <c r="H901" s="825"/>
      <c r="I901" s="826"/>
    </row>
    <row r="902" spans="2:9" s="820" customFormat="1" ht="15" customHeight="1">
      <c r="B902" s="821"/>
      <c r="C902" s="342"/>
      <c r="D902" s="822"/>
      <c r="E902" s="823"/>
      <c r="F902" s="824"/>
      <c r="G902" s="824"/>
      <c r="H902" s="825"/>
      <c r="I902" s="826"/>
    </row>
    <row r="903" spans="2:9" s="820" customFormat="1" ht="15" customHeight="1">
      <c r="B903" s="821"/>
      <c r="C903" s="342"/>
      <c r="D903" s="822"/>
      <c r="E903" s="823"/>
      <c r="F903" s="824"/>
      <c r="G903" s="824"/>
      <c r="H903" s="825"/>
      <c r="I903" s="826"/>
    </row>
    <row r="904" spans="2:9" s="820" customFormat="1" ht="15" customHeight="1">
      <c r="B904" s="821"/>
      <c r="C904" s="342"/>
      <c r="D904" s="822"/>
      <c r="E904" s="823"/>
      <c r="F904" s="824"/>
      <c r="G904" s="824"/>
      <c r="H904" s="825"/>
      <c r="I904" s="826"/>
    </row>
    <row r="905" spans="2:9" s="820" customFormat="1" ht="15" customHeight="1">
      <c r="B905" s="821"/>
      <c r="C905" s="342"/>
      <c r="D905" s="822"/>
      <c r="E905" s="823"/>
      <c r="F905" s="824"/>
      <c r="G905" s="824"/>
      <c r="H905" s="825"/>
      <c r="I905" s="826"/>
    </row>
    <row r="906" spans="2:9" s="820" customFormat="1" ht="15" customHeight="1">
      <c r="B906" s="821"/>
      <c r="C906" s="342"/>
      <c r="D906" s="822"/>
      <c r="E906" s="823"/>
      <c r="F906" s="824"/>
      <c r="G906" s="824"/>
      <c r="H906" s="825"/>
      <c r="I906" s="826"/>
    </row>
    <row r="907" spans="2:9" s="820" customFormat="1" ht="15" customHeight="1">
      <c r="B907" s="821"/>
      <c r="C907" s="342"/>
      <c r="D907" s="822"/>
      <c r="E907" s="823"/>
      <c r="F907" s="824"/>
      <c r="G907" s="824"/>
      <c r="H907" s="825"/>
      <c r="I907" s="826"/>
    </row>
    <row r="908" spans="2:9" s="820" customFormat="1" ht="15" customHeight="1">
      <c r="B908" s="821"/>
      <c r="C908" s="342"/>
      <c r="D908" s="822"/>
      <c r="E908" s="823"/>
      <c r="F908" s="824"/>
      <c r="G908" s="824"/>
      <c r="H908" s="825"/>
      <c r="I908" s="826"/>
    </row>
    <row r="909" spans="2:9" s="820" customFormat="1" ht="15" customHeight="1">
      <c r="B909" s="821"/>
      <c r="C909" s="342"/>
      <c r="D909" s="822"/>
      <c r="E909" s="823"/>
      <c r="F909" s="824"/>
      <c r="G909" s="824"/>
      <c r="H909" s="825"/>
      <c r="I909" s="826"/>
    </row>
    <row r="910" spans="2:9" s="820" customFormat="1" ht="15" customHeight="1">
      <c r="B910" s="821"/>
      <c r="C910" s="342"/>
      <c r="D910" s="822"/>
      <c r="E910" s="823"/>
      <c r="F910" s="824"/>
      <c r="G910" s="824"/>
      <c r="H910" s="825"/>
      <c r="I910" s="826"/>
    </row>
    <row r="911" spans="2:9" s="820" customFormat="1" ht="15" customHeight="1">
      <c r="B911" s="821"/>
      <c r="C911" s="342"/>
      <c r="D911" s="822"/>
      <c r="E911" s="823"/>
      <c r="F911" s="824"/>
      <c r="G911" s="824"/>
      <c r="H911" s="825"/>
      <c r="I911" s="826"/>
    </row>
    <row r="912" spans="2:9" s="820" customFormat="1" ht="15" customHeight="1">
      <c r="B912" s="821"/>
      <c r="C912" s="342"/>
      <c r="D912" s="822"/>
      <c r="E912" s="823"/>
      <c r="F912" s="824"/>
      <c r="G912" s="824"/>
      <c r="H912" s="825"/>
      <c r="I912" s="826"/>
    </row>
    <row r="913" spans="2:9" s="820" customFormat="1" ht="15" customHeight="1">
      <c r="B913" s="821"/>
      <c r="C913" s="342"/>
      <c r="D913" s="822"/>
      <c r="E913" s="823"/>
      <c r="F913" s="824"/>
      <c r="G913" s="824"/>
      <c r="H913" s="825"/>
      <c r="I913" s="826"/>
    </row>
    <row r="914" spans="2:9" s="820" customFormat="1" ht="15" customHeight="1">
      <c r="B914" s="821"/>
      <c r="C914" s="342"/>
      <c r="D914" s="822"/>
      <c r="E914" s="823"/>
      <c r="F914" s="824"/>
      <c r="G914" s="824"/>
      <c r="H914" s="825"/>
      <c r="I914" s="826"/>
    </row>
    <row r="915" spans="2:9" s="820" customFormat="1" ht="15" customHeight="1">
      <c r="B915" s="821"/>
      <c r="C915" s="342"/>
      <c r="D915" s="822"/>
      <c r="E915" s="823"/>
      <c r="F915" s="824"/>
      <c r="G915" s="824"/>
      <c r="H915" s="825"/>
      <c r="I915" s="826"/>
    </row>
    <row r="916" spans="2:9" s="820" customFormat="1" ht="15" customHeight="1">
      <c r="B916" s="821"/>
      <c r="C916" s="342"/>
      <c r="D916" s="822"/>
      <c r="E916" s="823"/>
      <c r="F916" s="824"/>
      <c r="G916" s="824"/>
      <c r="H916" s="825"/>
      <c r="I916" s="826"/>
    </row>
    <row r="917" spans="2:9" s="820" customFormat="1" ht="15" customHeight="1">
      <c r="B917" s="821"/>
      <c r="C917" s="342"/>
      <c r="D917" s="822"/>
      <c r="E917" s="823"/>
      <c r="F917" s="824"/>
      <c r="G917" s="824"/>
      <c r="H917" s="825"/>
      <c r="I917" s="826"/>
    </row>
    <row r="918" spans="2:9" s="820" customFormat="1" ht="15" customHeight="1">
      <c r="B918" s="821"/>
      <c r="C918" s="342"/>
      <c r="D918" s="822"/>
      <c r="E918" s="823"/>
      <c r="F918" s="824"/>
      <c r="G918" s="824"/>
      <c r="H918" s="825"/>
      <c r="I918" s="826"/>
    </row>
    <row r="919" spans="2:9" s="820" customFormat="1" ht="15" customHeight="1">
      <c r="B919" s="821"/>
      <c r="C919" s="342"/>
      <c r="D919" s="822"/>
      <c r="E919" s="823"/>
      <c r="F919" s="824"/>
      <c r="G919" s="824"/>
      <c r="H919" s="825"/>
      <c r="I919" s="826"/>
    </row>
    <row r="920" spans="2:9" s="820" customFormat="1" ht="15" customHeight="1">
      <c r="B920" s="821"/>
      <c r="C920" s="342"/>
      <c r="D920" s="822"/>
      <c r="E920" s="823"/>
      <c r="F920" s="824"/>
      <c r="G920" s="824"/>
      <c r="H920" s="825"/>
      <c r="I920" s="826"/>
    </row>
    <row r="921" spans="2:9" s="820" customFormat="1" ht="15" customHeight="1">
      <c r="B921" s="821"/>
      <c r="C921" s="342"/>
      <c r="D921" s="822"/>
      <c r="E921" s="823"/>
      <c r="F921" s="824"/>
      <c r="G921" s="824"/>
      <c r="H921" s="825"/>
      <c r="I921" s="826"/>
    </row>
    <row r="922" spans="2:9" s="820" customFormat="1" ht="15" customHeight="1">
      <c r="B922" s="821"/>
      <c r="C922" s="342"/>
      <c r="D922" s="822"/>
      <c r="E922" s="827"/>
      <c r="F922" s="824"/>
      <c r="G922" s="824"/>
      <c r="H922" s="825"/>
      <c r="I922" s="826"/>
    </row>
    <row r="923" spans="2:9" s="820" customFormat="1" ht="15" customHeight="1">
      <c r="B923" s="821"/>
      <c r="C923" s="342"/>
      <c r="D923" s="822"/>
      <c r="E923" s="827"/>
      <c r="F923" s="824"/>
      <c r="G923" s="824"/>
      <c r="H923" s="825"/>
      <c r="I923" s="826"/>
    </row>
    <row r="924" spans="2:9" s="820" customFormat="1" ht="15" customHeight="1">
      <c r="B924" s="821"/>
      <c r="C924" s="342"/>
      <c r="D924" s="822"/>
      <c r="E924" s="823"/>
      <c r="F924" s="824"/>
      <c r="G924" s="824"/>
      <c r="H924" s="825"/>
      <c r="I924" s="826"/>
    </row>
    <row r="925" spans="2:9" s="820" customFormat="1" ht="15" customHeight="1">
      <c r="B925" s="821"/>
      <c r="C925" s="342"/>
      <c r="D925" s="822"/>
      <c r="E925" s="823"/>
      <c r="F925" s="824"/>
      <c r="G925" s="824"/>
      <c r="H925" s="825"/>
      <c r="I925" s="826"/>
    </row>
    <row r="926" spans="2:9" s="820" customFormat="1" ht="15" customHeight="1">
      <c r="B926" s="821"/>
      <c r="C926" s="342"/>
      <c r="D926" s="822"/>
      <c r="E926" s="823"/>
      <c r="F926" s="824"/>
      <c r="G926" s="824"/>
      <c r="H926" s="825"/>
      <c r="I926" s="826"/>
    </row>
    <row r="927" spans="2:9" s="820" customFormat="1" ht="15" customHeight="1">
      <c r="B927" s="821"/>
      <c r="C927" s="342"/>
      <c r="D927" s="822"/>
      <c r="E927" s="823"/>
      <c r="F927" s="824"/>
      <c r="G927" s="824"/>
      <c r="H927" s="825"/>
      <c r="I927" s="826"/>
    </row>
    <row r="928" spans="2:9" s="820" customFormat="1" ht="15" customHeight="1">
      <c r="B928" s="821"/>
      <c r="C928" s="342"/>
      <c r="D928" s="822"/>
      <c r="E928" s="823"/>
      <c r="F928" s="824"/>
      <c r="G928" s="824"/>
      <c r="H928" s="825"/>
      <c r="I928" s="826"/>
    </row>
    <row r="929" spans="2:9" s="820" customFormat="1" ht="15" customHeight="1">
      <c r="B929" s="821"/>
      <c r="C929" s="342"/>
      <c r="D929" s="822"/>
      <c r="E929" s="823"/>
      <c r="F929" s="824"/>
      <c r="G929" s="824"/>
      <c r="H929" s="825"/>
      <c r="I929" s="826"/>
    </row>
    <row r="930" spans="2:9" s="820" customFormat="1" ht="15" customHeight="1">
      <c r="B930" s="821"/>
      <c r="C930" s="342"/>
      <c r="D930" s="822"/>
      <c r="E930" s="823"/>
      <c r="F930" s="824"/>
      <c r="G930" s="824"/>
      <c r="H930" s="825"/>
      <c r="I930" s="826"/>
    </row>
    <row r="931" spans="2:9" s="820" customFormat="1" ht="15" customHeight="1">
      <c r="B931" s="821"/>
      <c r="C931" s="342"/>
      <c r="D931" s="822"/>
      <c r="E931" s="823"/>
      <c r="F931" s="824"/>
      <c r="G931" s="824"/>
      <c r="H931" s="825"/>
      <c r="I931" s="826"/>
    </row>
    <row r="932" spans="2:9" s="820" customFormat="1" ht="15" customHeight="1">
      <c r="B932" s="821"/>
      <c r="C932" s="342"/>
      <c r="D932" s="822"/>
      <c r="E932" s="823"/>
      <c r="F932" s="824"/>
      <c r="G932" s="824"/>
      <c r="H932" s="825"/>
      <c r="I932" s="826"/>
    </row>
    <row r="933" spans="2:9" s="820" customFormat="1" ht="15" customHeight="1">
      <c r="B933" s="821"/>
      <c r="C933" s="342"/>
      <c r="D933" s="822"/>
      <c r="E933" s="823"/>
      <c r="F933" s="824"/>
      <c r="G933" s="824"/>
      <c r="H933" s="825"/>
      <c r="I933" s="826"/>
    </row>
    <row r="934" spans="2:9" s="820" customFormat="1" ht="15" customHeight="1">
      <c r="B934" s="821"/>
      <c r="C934" s="342"/>
      <c r="D934" s="822"/>
      <c r="E934" s="823"/>
      <c r="F934" s="824"/>
      <c r="G934" s="824"/>
      <c r="H934" s="825"/>
      <c r="I934" s="826"/>
    </row>
    <row r="935" spans="2:9" s="820" customFormat="1" ht="15" customHeight="1">
      <c r="B935" s="821"/>
      <c r="C935" s="342"/>
      <c r="D935" s="822"/>
      <c r="E935" s="823"/>
      <c r="F935" s="824"/>
      <c r="G935" s="828"/>
      <c r="H935" s="825"/>
      <c r="I935" s="826"/>
    </row>
    <row r="936" spans="2:9" s="820" customFormat="1" ht="15" customHeight="1">
      <c r="B936" s="821"/>
      <c r="C936" s="342"/>
      <c r="D936" s="822"/>
      <c r="E936" s="823"/>
      <c r="F936" s="824"/>
      <c r="G936" s="828"/>
      <c r="H936" s="825"/>
      <c r="I936" s="826"/>
    </row>
    <row r="937" spans="2:9" s="820" customFormat="1" ht="15" customHeight="1">
      <c r="B937" s="821"/>
      <c r="C937" s="342"/>
      <c r="D937" s="822"/>
      <c r="E937" s="823"/>
      <c r="F937" s="824"/>
      <c r="G937" s="828"/>
      <c r="H937" s="825"/>
      <c r="I937" s="826"/>
    </row>
    <row r="938" spans="2:9" s="820" customFormat="1" ht="15" customHeight="1">
      <c r="B938" s="821"/>
      <c r="C938" s="342"/>
      <c r="D938" s="822"/>
      <c r="E938" s="823"/>
      <c r="F938" s="824"/>
      <c r="G938" s="824"/>
      <c r="H938" s="825"/>
      <c r="I938" s="826"/>
    </row>
    <row r="939" spans="2:9" s="820" customFormat="1" ht="15" customHeight="1">
      <c r="B939" s="821"/>
      <c r="C939" s="342"/>
      <c r="D939" s="822"/>
      <c r="E939" s="823"/>
      <c r="F939" s="824"/>
      <c r="G939" s="824"/>
      <c r="H939" s="825"/>
      <c r="I939" s="826"/>
    </row>
    <row r="940" spans="2:9" s="820" customFormat="1" ht="15" customHeight="1">
      <c r="B940" s="821"/>
      <c r="C940" s="342"/>
      <c r="D940" s="822"/>
      <c r="E940" s="823"/>
      <c r="F940" s="824"/>
      <c r="G940" s="824"/>
      <c r="H940" s="825"/>
      <c r="I940" s="826"/>
    </row>
    <row r="941" spans="2:9" s="820" customFormat="1" ht="15" customHeight="1">
      <c r="B941" s="821"/>
      <c r="C941" s="342"/>
      <c r="D941" s="822"/>
      <c r="E941" s="823"/>
      <c r="F941" s="824"/>
      <c r="G941" s="824"/>
      <c r="H941" s="825"/>
      <c r="I941" s="826"/>
    </row>
    <row r="942" spans="2:9" s="820" customFormat="1" ht="15" customHeight="1">
      <c r="B942" s="821"/>
      <c r="C942" s="342"/>
      <c r="D942" s="822"/>
      <c r="E942" s="823"/>
      <c r="F942" s="824"/>
      <c r="G942" s="824"/>
      <c r="H942" s="825"/>
      <c r="I942" s="826"/>
    </row>
    <row r="943" spans="2:9" s="820" customFormat="1" ht="15" customHeight="1">
      <c r="B943" s="821"/>
      <c r="C943" s="342"/>
      <c r="D943" s="822"/>
      <c r="E943" s="823"/>
      <c r="F943" s="824"/>
      <c r="G943" s="824"/>
      <c r="H943" s="825"/>
      <c r="I943" s="826"/>
    </row>
    <row r="944" spans="2:9" s="820" customFormat="1" ht="15" customHeight="1">
      <c r="B944" s="821"/>
      <c r="C944" s="342"/>
      <c r="D944" s="822"/>
      <c r="E944" s="823"/>
      <c r="F944" s="824"/>
      <c r="G944" s="824"/>
      <c r="H944" s="825"/>
      <c r="I944" s="826"/>
    </row>
    <row r="945" spans="2:9" s="820" customFormat="1" ht="15" customHeight="1">
      <c r="B945" s="821"/>
      <c r="C945" s="342"/>
      <c r="D945" s="822"/>
      <c r="E945" s="823"/>
      <c r="F945" s="824"/>
      <c r="G945" s="824"/>
      <c r="H945" s="825"/>
      <c r="I945" s="826"/>
    </row>
    <row r="946" spans="2:9" s="820" customFormat="1" ht="15" customHeight="1">
      <c r="B946" s="821"/>
      <c r="C946" s="342"/>
      <c r="D946" s="822"/>
      <c r="E946" s="823"/>
      <c r="F946" s="824"/>
      <c r="G946" s="824"/>
      <c r="H946" s="825"/>
      <c r="I946" s="826"/>
    </row>
    <row r="947" spans="2:9" s="820" customFormat="1" ht="15" customHeight="1">
      <c r="B947" s="821"/>
      <c r="C947" s="342"/>
      <c r="D947" s="822"/>
      <c r="E947" s="823"/>
      <c r="F947" s="824"/>
      <c r="G947" s="824"/>
      <c r="H947" s="825"/>
      <c r="I947" s="826"/>
    </row>
    <row r="948" spans="2:9" s="820" customFormat="1" ht="15" customHeight="1">
      <c r="B948" s="821"/>
      <c r="C948" s="342"/>
      <c r="D948" s="822"/>
      <c r="E948" s="823"/>
      <c r="F948" s="824"/>
      <c r="G948" s="824"/>
      <c r="H948" s="825"/>
      <c r="I948" s="826"/>
    </row>
    <row r="949" spans="2:9" s="820" customFormat="1" ht="15" customHeight="1">
      <c r="B949" s="821"/>
      <c r="C949" s="342"/>
      <c r="D949" s="822"/>
      <c r="E949" s="823"/>
      <c r="F949" s="824"/>
      <c r="G949" s="824"/>
      <c r="H949" s="825"/>
      <c r="I949" s="826"/>
    </row>
    <row r="950" spans="2:9" s="820" customFormat="1" ht="15" customHeight="1">
      <c r="B950" s="821"/>
      <c r="C950" s="342"/>
      <c r="D950" s="822"/>
      <c r="E950" s="823"/>
      <c r="F950" s="824"/>
      <c r="G950" s="824"/>
      <c r="H950" s="825"/>
      <c r="I950" s="826"/>
    </row>
    <row r="951" spans="2:9" s="820" customFormat="1" ht="15" customHeight="1">
      <c r="B951" s="821"/>
      <c r="C951" s="342"/>
      <c r="D951" s="822"/>
      <c r="E951" s="823"/>
      <c r="F951" s="824"/>
      <c r="G951" s="824"/>
      <c r="H951" s="825"/>
      <c r="I951" s="826"/>
    </row>
    <row r="952" spans="2:9" s="820" customFormat="1" ht="15" customHeight="1">
      <c r="B952" s="821"/>
      <c r="C952" s="342"/>
      <c r="D952" s="822"/>
      <c r="E952" s="823"/>
      <c r="F952" s="824"/>
      <c r="G952" s="824"/>
      <c r="H952" s="825"/>
      <c r="I952" s="826"/>
    </row>
    <row r="953" spans="2:9" s="820" customFormat="1" ht="15" customHeight="1">
      <c r="B953" s="821"/>
      <c r="C953" s="342"/>
      <c r="D953" s="822"/>
      <c r="E953" s="823"/>
      <c r="F953" s="824"/>
      <c r="G953" s="824"/>
      <c r="H953" s="825"/>
      <c r="I953" s="826"/>
    </row>
    <row r="954" spans="2:9" s="820" customFormat="1" ht="15" customHeight="1">
      <c r="B954" s="821"/>
      <c r="C954" s="342"/>
      <c r="D954" s="822"/>
      <c r="E954" s="823"/>
      <c r="F954" s="824"/>
      <c r="G954" s="824"/>
      <c r="H954" s="825"/>
      <c r="I954" s="826"/>
    </row>
    <row r="955" spans="2:9" s="820" customFormat="1" ht="15" customHeight="1">
      <c r="B955" s="821"/>
      <c r="C955" s="342"/>
      <c r="D955" s="822"/>
      <c r="E955" s="823"/>
      <c r="F955" s="824"/>
      <c r="G955" s="824"/>
      <c r="H955" s="825"/>
      <c r="I955" s="826"/>
    </row>
    <row r="956" spans="2:9" s="820" customFormat="1" ht="15" customHeight="1">
      <c r="B956" s="821"/>
      <c r="C956" s="342"/>
      <c r="D956" s="822"/>
      <c r="E956" s="823"/>
      <c r="F956" s="824"/>
      <c r="G956" s="824"/>
      <c r="H956" s="825"/>
      <c r="I956" s="826"/>
    </row>
    <row r="957" spans="2:9" s="820" customFormat="1" ht="15" customHeight="1">
      <c r="B957" s="821"/>
      <c r="C957" s="342"/>
      <c r="D957" s="822"/>
      <c r="E957" s="823"/>
      <c r="F957" s="824"/>
      <c r="G957" s="824"/>
      <c r="H957" s="825"/>
      <c r="I957" s="826"/>
    </row>
    <row r="958" spans="2:9" s="820" customFormat="1" ht="15" customHeight="1">
      <c r="B958" s="821"/>
      <c r="C958" s="342"/>
      <c r="D958" s="822"/>
      <c r="E958" s="823"/>
      <c r="F958" s="824"/>
      <c r="G958" s="824"/>
      <c r="H958" s="825"/>
      <c r="I958" s="826"/>
    </row>
    <row r="959" spans="2:9" s="820" customFormat="1" ht="15" customHeight="1">
      <c r="B959" s="821"/>
      <c r="C959" s="342"/>
      <c r="D959" s="822"/>
      <c r="E959" s="823"/>
      <c r="F959" s="824"/>
      <c r="G959" s="824"/>
      <c r="H959" s="825"/>
      <c r="I959" s="826"/>
    </row>
    <row r="960" spans="2:9" s="820" customFormat="1" ht="15" customHeight="1">
      <c r="B960" s="821"/>
      <c r="C960" s="342"/>
      <c r="D960" s="822"/>
      <c r="E960" s="823"/>
      <c r="F960" s="824"/>
      <c r="G960" s="824"/>
      <c r="H960" s="825"/>
      <c r="I960" s="826"/>
    </row>
    <row r="961" spans="2:9" s="820" customFormat="1" ht="15" customHeight="1">
      <c r="B961" s="821"/>
      <c r="C961" s="342"/>
      <c r="D961" s="822"/>
      <c r="E961" s="823"/>
      <c r="F961" s="824"/>
      <c r="G961" s="824"/>
      <c r="H961" s="825"/>
      <c r="I961" s="826"/>
    </row>
    <row r="962" spans="2:9" s="820" customFormat="1" ht="15" customHeight="1">
      <c r="B962" s="821"/>
      <c r="C962" s="342"/>
      <c r="D962" s="822"/>
      <c r="E962" s="823"/>
      <c r="F962" s="824"/>
      <c r="G962" s="824"/>
      <c r="H962" s="825"/>
      <c r="I962" s="826"/>
    </row>
    <row r="963" spans="2:9" s="820" customFormat="1" ht="15" customHeight="1">
      <c r="B963" s="821"/>
      <c r="C963" s="342"/>
      <c r="D963" s="822"/>
      <c r="E963" s="823"/>
      <c r="F963" s="824"/>
      <c r="G963" s="824"/>
      <c r="H963" s="825"/>
      <c r="I963" s="826"/>
    </row>
    <row r="964" spans="2:9" s="820" customFormat="1" ht="15" customHeight="1">
      <c r="B964" s="821"/>
      <c r="C964" s="342"/>
      <c r="D964" s="822"/>
      <c r="E964" s="823"/>
      <c r="F964" s="824"/>
      <c r="G964" s="824"/>
      <c r="H964" s="825"/>
      <c r="I964" s="826"/>
    </row>
    <row r="965" spans="2:9" s="820" customFormat="1" ht="15" customHeight="1">
      <c r="B965" s="821"/>
      <c r="C965" s="342"/>
      <c r="D965" s="822"/>
      <c r="E965" s="823"/>
      <c r="F965" s="824"/>
      <c r="G965" s="824"/>
      <c r="H965" s="825"/>
      <c r="I965" s="826"/>
    </row>
    <row r="966" spans="2:9" s="820" customFormat="1" ht="15" customHeight="1">
      <c r="B966" s="821"/>
      <c r="C966" s="342"/>
      <c r="D966" s="822"/>
      <c r="E966" s="823"/>
      <c r="F966" s="824"/>
      <c r="G966" s="824"/>
      <c r="H966" s="825"/>
      <c r="I966" s="826"/>
    </row>
    <row r="967" spans="2:9" s="820" customFormat="1" ht="15" customHeight="1">
      <c r="B967" s="821"/>
      <c r="C967" s="342"/>
      <c r="D967" s="822"/>
      <c r="E967" s="823"/>
      <c r="F967" s="824"/>
      <c r="G967" s="824"/>
      <c r="H967" s="825"/>
      <c r="I967" s="826"/>
    </row>
    <row r="968" spans="2:9" s="820" customFormat="1" ht="15" customHeight="1">
      <c r="B968" s="821"/>
      <c r="C968" s="342"/>
      <c r="D968" s="822"/>
      <c r="E968" s="823"/>
      <c r="F968" s="824"/>
      <c r="G968" s="824"/>
      <c r="H968" s="825"/>
      <c r="I968" s="826"/>
    </row>
    <row r="969" spans="2:9" s="820" customFormat="1" ht="15" customHeight="1">
      <c r="B969" s="821"/>
      <c r="C969" s="342"/>
      <c r="D969" s="822"/>
      <c r="E969" s="823"/>
      <c r="F969" s="824"/>
      <c r="G969" s="824"/>
      <c r="H969" s="825"/>
      <c r="I969" s="826"/>
    </row>
    <row r="970" spans="2:9" s="820" customFormat="1" ht="15" customHeight="1">
      <c r="B970" s="821"/>
      <c r="C970" s="342"/>
      <c r="D970" s="822"/>
      <c r="E970" s="823"/>
      <c r="F970" s="824"/>
      <c r="G970" s="824"/>
      <c r="H970" s="825"/>
      <c r="I970" s="826"/>
    </row>
    <row r="971" spans="2:9" s="820" customFormat="1" ht="15" customHeight="1">
      <c r="B971" s="821"/>
      <c r="C971" s="342"/>
      <c r="D971" s="822"/>
      <c r="E971" s="823"/>
      <c r="F971" s="824"/>
      <c r="G971" s="824"/>
      <c r="H971" s="825"/>
      <c r="I971" s="826"/>
    </row>
    <row r="972" spans="2:9" s="820" customFormat="1" ht="15" customHeight="1">
      <c r="B972" s="821"/>
      <c r="C972" s="342"/>
      <c r="D972" s="822"/>
      <c r="E972" s="823"/>
      <c r="F972" s="824"/>
      <c r="G972" s="824"/>
      <c r="H972" s="825"/>
      <c r="I972" s="826"/>
    </row>
    <row r="973" spans="2:9" s="820" customFormat="1" ht="15" customHeight="1">
      <c r="B973" s="821"/>
      <c r="C973" s="342"/>
      <c r="D973" s="822"/>
      <c r="E973" s="823"/>
      <c r="F973" s="824"/>
      <c r="G973" s="824"/>
      <c r="H973" s="825"/>
      <c r="I973" s="826"/>
    </row>
    <row r="974" spans="2:9" s="820" customFormat="1" ht="15" customHeight="1">
      <c r="B974" s="821"/>
      <c r="C974" s="342"/>
      <c r="D974" s="822"/>
      <c r="E974" s="827"/>
      <c r="F974" s="824"/>
      <c r="G974" s="824"/>
      <c r="H974" s="825"/>
      <c r="I974" s="826"/>
    </row>
    <row r="975" spans="2:9" s="820" customFormat="1" ht="15" customHeight="1">
      <c r="B975" s="821"/>
      <c r="C975" s="342"/>
      <c r="D975" s="822"/>
      <c r="E975" s="827"/>
      <c r="F975" s="824"/>
      <c r="G975" s="824"/>
      <c r="H975" s="825"/>
      <c r="I975" s="826"/>
    </row>
    <row r="976" spans="2:9" s="820" customFormat="1" ht="15" customHeight="1">
      <c r="B976" s="821"/>
      <c r="C976" s="342"/>
      <c r="D976" s="822"/>
      <c r="E976" s="827"/>
      <c r="F976" s="824"/>
      <c r="G976" s="824"/>
      <c r="H976" s="825"/>
      <c r="I976" s="826"/>
    </row>
    <row r="977" spans="2:9" s="820" customFormat="1" ht="15" customHeight="1">
      <c r="B977" s="821"/>
      <c r="C977" s="342"/>
      <c r="D977" s="822"/>
      <c r="E977" s="827"/>
      <c r="F977" s="824"/>
      <c r="G977" s="824"/>
      <c r="H977" s="825"/>
      <c r="I977" s="826"/>
    </row>
    <row r="978" spans="2:9" s="820" customFormat="1" ht="15" customHeight="1">
      <c r="B978" s="821"/>
      <c r="C978" s="342"/>
      <c r="D978" s="822"/>
      <c r="E978" s="827"/>
      <c r="F978" s="824"/>
      <c r="G978" s="824"/>
      <c r="H978" s="825"/>
      <c r="I978" s="826"/>
    </row>
    <row r="979" spans="2:9" s="820" customFormat="1" ht="15" customHeight="1">
      <c r="B979" s="821"/>
      <c r="C979" s="342"/>
      <c r="D979" s="822"/>
      <c r="E979" s="823"/>
      <c r="F979" s="824"/>
      <c r="G979" s="824"/>
      <c r="H979" s="825"/>
      <c r="I979" s="826"/>
    </row>
    <row r="980" spans="2:9" s="820" customFormat="1" ht="15" customHeight="1">
      <c r="B980" s="821"/>
      <c r="C980" s="342"/>
      <c r="D980" s="822"/>
      <c r="E980" s="823"/>
      <c r="F980" s="824"/>
      <c r="G980" s="824"/>
      <c r="H980" s="825"/>
      <c r="I980" s="826"/>
    </row>
    <row r="981" spans="2:9" s="820" customFormat="1" ht="15" customHeight="1">
      <c r="B981" s="821"/>
      <c r="C981" s="342"/>
      <c r="D981" s="822"/>
      <c r="E981" s="823"/>
      <c r="F981" s="824"/>
      <c r="G981" s="824"/>
      <c r="H981" s="825"/>
      <c r="I981" s="826"/>
    </row>
    <row r="982" spans="2:9" s="820" customFormat="1" ht="15" customHeight="1">
      <c r="B982" s="821"/>
      <c r="C982" s="342"/>
      <c r="D982" s="822"/>
      <c r="E982" s="823"/>
      <c r="F982" s="824"/>
      <c r="G982" s="824"/>
      <c r="H982" s="825"/>
      <c r="I982" s="826"/>
    </row>
    <row r="983" spans="2:9" s="820" customFormat="1" ht="15" customHeight="1">
      <c r="B983" s="821"/>
      <c r="C983" s="342"/>
      <c r="D983" s="822"/>
      <c r="E983" s="823"/>
      <c r="F983" s="824"/>
      <c r="G983" s="824"/>
      <c r="H983" s="825"/>
      <c r="I983" s="826"/>
    </row>
    <row r="984" spans="2:9" s="820" customFormat="1" ht="15" customHeight="1">
      <c r="B984" s="821"/>
      <c r="C984" s="342"/>
      <c r="D984" s="822"/>
      <c r="E984" s="823"/>
      <c r="F984" s="824"/>
      <c r="G984" s="824"/>
      <c r="H984" s="825"/>
      <c r="I984" s="826"/>
    </row>
    <row r="985" spans="2:9" s="820" customFormat="1" ht="15" customHeight="1">
      <c r="B985" s="821"/>
      <c r="C985" s="342"/>
      <c r="D985" s="822"/>
      <c r="E985" s="823"/>
      <c r="F985" s="824"/>
      <c r="G985" s="824"/>
      <c r="H985" s="825"/>
      <c r="I985" s="826"/>
    </row>
    <row r="986" spans="2:9" s="820" customFormat="1" ht="15" customHeight="1">
      <c r="B986" s="821"/>
      <c r="C986" s="342"/>
      <c r="D986" s="822"/>
      <c r="E986" s="823"/>
      <c r="F986" s="824"/>
      <c r="G986" s="824"/>
      <c r="H986" s="825"/>
      <c r="I986" s="826"/>
    </row>
    <row r="987" spans="2:9" s="820" customFormat="1" ht="15" customHeight="1">
      <c r="B987" s="821"/>
      <c r="C987" s="342"/>
      <c r="D987" s="822"/>
      <c r="E987" s="823"/>
      <c r="F987" s="824"/>
      <c r="G987" s="824"/>
      <c r="H987" s="825"/>
      <c r="I987" s="826"/>
    </row>
    <row r="988" spans="2:9" s="820" customFormat="1" ht="15" customHeight="1">
      <c r="B988" s="821"/>
      <c r="C988" s="342"/>
      <c r="D988" s="822"/>
      <c r="E988" s="823"/>
      <c r="F988" s="824"/>
      <c r="G988" s="824"/>
      <c r="H988" s="825"/>
      <c r="I988" s="826"/>
    </row>
    <row r="989" spans="2:9" s="820" customFormat="1" ht="15" customHeight="1">
      <c r="B989" s="821"/>
      <c r="C989" s="342"/>
      <c r="D989" s="822"/>
      <c r="E989" s="823"/>
      <c r="F989" s="824"/>
      <c r="G989" s="824"/>
      <c r="H989" s="825"/>
      <c r="I989" s="826"/>
    </row>
    <row r="990" spans="2:9" s="820" customFormat="1" ht="15" customHeight="1">
      <c r="B990" s="821"/>
      <c r="C990" s="342"/>
      <c r="D990" s="822"/>
      <c r="E990" s="823"/>
      <c r="F990" s="824"/>
      <c r="G990" s="824"/>
      <c r="H990" s="825"/>
      <c r="I990" s="826"/>
    </row>
    <row r="991" spans="2:9" s="820" customFormat="1" ht="15" customHeight="1">
      <c r="B991" s="821"/>
      <c r="C991" s="342"/>
      <c r="D991" s="822"/>
      <c r="E991" s="823"/>
      <c r="F991" s="824"/>
      <c r="G991" s="824"/>
      <c r="H991" s="825"/>
      <c r="I991" s="826"/>
    </row>
    <row r="992" spans="2:9" s="820" customFormat="1" ht="15" customHeight="1">
      <c r="B992" s="821"/>
      <c r="C992" s="342"/>
      <c r="D992" s="822"/>
      <c r="E992" s="823"/>
      <c r="F992" s="824"/>
      <c r="G992" s="824"/>
      <c r="H992" s="825"/>
      <c r="I992" s="826"/>
    </row>
    <row r="993" spans="2:9" s="820" customFormat="1" ht="15" customHeight="1">
      <c r="B993" s="821"/>
      <c r="C993" s="342"/>
      <c r="D993" s="822"/>
      <c r="E993" s="823"/>
      <c r="F993" s="824"/>
      <c r="G993" s="824"/>
      <c r="H993" s="825"/>
      <c r="I993" s="826"/>
    </row>
    <row r="994" spans="2:9" s="820" customFormat="1" ht="15" customHeight="1">
      <c r="B994" s="821"/>
      <c r="C994" s="342"/>
      <c r="D994" s="822"/>
      <c r="E994" s="823"/>
      <c r="F994" s="824"/>
      <c r="G994" s="824"/>
      <c r="H994" s="825"/>
      <c r="I994" s="826"/>
    </row>
    <row r="995" spans="2:9" s="820" customFormat="1" ht="15" customHeight="1">
      <c r="B995" s="821"/>
      <c r="C995" s="342"/>
      <c r="D995" s="822"/>
      <c r="E995" s="823"/>
      <c r="F995" s="824"/>
      <c r="G995" s="824"/>
      <c r="H995" s="825"/>
      <c r="I995" s="826"/>
    </row>
    <row r="996" spans="2:9" s="820" customFormat="1" ht="15" customHeight="1">
      <c r="B996" s="821"/>
      <c r="C996" s="342"/>
      <c r="D996" s="822"/>
      <c r="E996" s="823"/>
      <c r="F996" s="824"/>
      <c r="G996" s="824"/>
      <c r="H996" s="825"/>
      <c r="I996" s="826"/>
    </row>
    <row r="997" spans="2:9" s="820" customFormat="1" ht="15" customHeight="1">
      <c r="B997" s="821"/>
      <c r="C997" s="342"/>
      <c r="D997" s="822"/>
      <c r="E997" s="823"/>
      <c r="F997" s="824"/>
      <c r="G997" s="824"/>
      <c r="H997" s="825"/>
      <c r="I997" s="826"/>
    </row>
    <row r="998" spans="2:9" s="820" customFormat="1" ht="15" customHeight="1">
      <c r="B998" s="821"/>
      <c r="C998" s="342"/>
      <c r="D998" s="822"/>
      <c r="E998" s="823"/>
      <c r="F998" s="824"/>
      <c r="G998" s="824"/>
      <c r="H998" s="825"/>
      <c r="I998" s="826"/>
    </row>
    <row r="999" spans="2:9" s="820" customFormat="1" ht="15" customHeight="1">
      <c r="B999" s="821"/>
      <c r="C999" s="342"/>
      <c r="D999" s="822"/>
      <c r="E999" s="823"/>
      <c r="F999" s="824"/>
      <c r="G999" s="824"/>
      <c r="H999" s="825"/>
      <c r="I999" s="826"/>
    </row>
    <row r="1000" spans="2:9" s="820" customFormat="1" ht="15" customHeight="1">
      <c r="B1000" s="821"/>
      <c r="C1000" s="342"/>
      <c r="D1000" s="822"/>
      <c r="E1000" s="823"/>
      <c r="F1000" s="824"/>
      <c r="G1000" s="824"/>
      <c r="H1000" s="825"/>
      <c r="I1000" s="826"/>
    </row>
    <row r="1001" spans="2:9" s="820" customFormat="1" ht="15" customHeight="1">
      <c r="B1001" s="821"/>
      <c r="C1001" s="342"/>
      <c r="D1001" s="822"/>
      <c r="E1001" s="823"/>
      <c r="F1001" s="824"/>
      <c r="G1001" s="824"/>
      <c r="H1001" s="825"/>
      <c r="I1001" s="826"/>
    </row>
    <row r="1002" spans="2:9" s="820" customFormat="1" ht="15" customHeight="1">
      <c r="B1002" s="821"/>
      <c r="C1002" s="342"/>
      <c r="D1002" s="822"/>
      <c r="E1002" s="823"/>
      <c r="F1002" s="824"/>
      <c r="G1002" s="824"/>
      <c r="H1002" s="825"/>
      <c r="I1002" s="826"/>
    </row>
    <row r="1003" spans="2:9" s="820" customFormat="1" ht="15" customHeight="1">
      <c r="B1003" s="821"/>
      <c r="C1003" s="342"/>
      <c r="D1003" s="822"/>
      <c r="E1003" s="823"/>
      <c r="F1003" s="824"/>
      <c r="G1003" s="824"/>
      <c r="H1003" s="825"/>
      <c r="I1003" s="826"/>
    </row>
    <row r="1004" spans="2:9" s="820" customFormat="1" ht="15" customHeight="1">
      <c r="B1004" s="821"/>
      <c r="C1004" s="342"/>
      <c r="D1004" s="822"/>
      <c r="E1004" s="823"/>
      <c r="F1004" s="824"/>
      <c r="G1004" s="824"/>
      <c r="H1004" s="825"/>
      <c r="I1004" s="826"/>
    </row>
    <row r="1005" spans="2:9" s="820" customFormat="1" ht="15" customHeight="1">
      <c r="B1005" s="821"/>
      <c r="C1005" s="342"/>
      <c r="D1005" s="822"/>
      <c r="E1005" s="823"/>
      <c r="F1005" s="824"/>
      <c r="G1005" s="824"/>
      <c r="H1005" s="825"/>
      <c r="I1005" s="826"/>
    </row>
    <row r="1006" spans="2:9" s="820" customFormat="1" ht="15" customHeight="1">
      <c r="B1006" s="821"/>
      <c r="C1006" s="342"/>
      <c r="D1006" s="822"/>
      <c r="E1006" s="823"/>
      <c r="F1006" s="824"/>
      <c r="G1006" s="824"/>
      <c r="H1006" s="825"/>
      <c r="I1006" s="826"/>
    </row>
    <row r="1007" spans="2:9" s="820" customFormat="1" ht="15" customHeight="1">
      <c r="B1007" s="821"/>
      <c r="C1007" s="342"/>
      <c r="D1007" s="822"/>
      <c r="E1007" s="823"/>
      <c r="F1007" s="824"/>
      <c r="G1007" s="824"/>
      <c r="H1007" s="825"/>
      <c r="I1007" s="826"/>
    </row>
    <row r="1008" spans="2:9" s="820" customFormat="1" ht="15" customHeight="1">
      <c r="B1008" s="821"/>
      <c r="C1008" s="342"/>
      <c r="D1008" s="822"/>
      <c r="E1008" s="823"/>
      <c r="F1008" s="824"/>
      <c r="G1008" s="824"/>
      <c r="H1008" s="825"/>
      <c r="I1008" s="826"/>
    </row>
    <row r="1009" spans="2:9" s="820" customFormat="1" ht="15" customHeight="1">
      <c r="B1009" s="821"/>
      <c r="C1009" s="342"/>
      <c r="D1009" s="822"/>
      <c r="E1009" s="823"/>
      <c r="F1009" s="824"/>
      <c r="G1009" s="824"/>
      <c r="H1009" s="825"/>
      <c r="I1009" s="826"/>
    </row>
    <row r="1010" spans="2:9" s="820" customFormat="1" ht="15" customHeight="1">
      <c r="B1010" s="821"/>
      <c r="C1010" s="342"/>
      <c r="D1010" s="822"/>
      <c r="E1010" s="823"/>
      <c r="F1010" s="824"/>
      <c r="G1010" s="824"/>
      <c r="H1010" s="825"/>
      <c r="I1010" s="826"/>
    </row>
    <row r="1011" spans="2:9" s="820" customFormat="1" ht="15" customHeight="1">
      <c r="B1011" s="821"/>
      <c r="C1011" s="342"/>
      <c r="D1011" s="822"/>
      <c r="E1011" s="823"/>
      <c r="F1011" s="824"/>
      <c r="G1011" s="824"/>
      <c r="H1011" s="825"/>
      <c r="I1011" s="826"/>
    </row>
    <row r="1012" spans="2:9" s="820" customFormat="1" ht="15" customHeight="1">
      <c r="B1012" s="821"/>
      <c r="C1012" s="342"/>
      <c r="D1012" s="822"/>
      <c r="E1012" s="823"/>
      <c r="F1012" s="824"/>
      <c r="G1012" s="824"/>
      <c r="H1012" s="825"/>
      <c r="I1012" s="826"/>
    </row>
    <row r="1013" spans="2:9" s="820" customFormat="1" ht="15" customHeight="1">
      <c r="B1013" s="821"/>
      <c r="C1013" s="342"/>
      <c r="D1013" s="822"/>
      <c r="E1013" s="823"/>
      <c r="F1013" s="824"/>
      <c r="G1013" s="824"/>
      <c r="H1013" s="825"/>
      <c r="I1013" s="826"/>
    </row>
    <row r="1014" spans="2:9" s="820" customFormat="1" ht="15" customHeight="1">
      <c r="B1014" s="821"/>
      <c r="C1014" s="342"/>
      <c r="D1014" s="822"/>
      <c r="E1014" s="823"/>
      <c r="F1014" s="824"/>
      <c r="G1014" s="824"/>
      <c r="H1014" s="825"/>
      <c r="I1014" s="826"/>
    </row>
    <row r="1015" spans="2:9" s="820" customFormat="1" ht="15" customHeight="1">
      <c r="B1015" s="821"/>
      <c r="C1015" s="342"/>
      <c r="D1015" s="822"/>
      <c r="E1015" s="823"/>
      <c r="F1015" s="824"/>
      <c r="G1015" s="824"/>
      <c r="H1015" s="825"/>
      <c r="I1015" s="826"/>
    </row>
    <row r="1016" spans="2:9" s="820" customFormat="1" ht="15" customHeight="1">
      <c r="B1016" s="821"/>
      <c r="C1016" s="342"/>
      <c r="D1016" s="822"/>
      <c r="E1016" s="823"/>
      <c r="F1016" s="824"/>
      <c r="G1016" s="824"/>
      <c r="H1016" s="825"/>
      <c r="I1016" s="826"/>
    </row>
    <row r="1017" spans="2:9" s="820" customFormat="1" ht="15" customHeight="1">
      <c r="B1017" s="821"/>
      <c r="C1017" s="342"/>
      <c r="D1017" s="822"/>
      <c r="E1017" s="823"/>
      <c r="F1017" s="824"/>
      <c r="G1017" s="824"/>
      <c r="H1017" s="825"/>
      <c r="I1017" s="826"/>
    </row>
    <row r="1018" spans="2:9" s="820" customFormat="1" ht="15" customHeight="1">
      <c r="B1018" s="821"/>
      <c r="C1018" s="342"/>
      <c r="D1018" s="822"/>
      <c r="E1018" s="823"/>
      <c r="F1018" s="824"/>
      <c r="G1018" s="824"/>
      <c r="H1018" s="825"/>
      <c r="I1018" s="826"/>
    </row>
    <row r="1019" spans="2:9" s="820" customFormat="1" ht="15" customHeight="1">
      <c r="B1019" s="821"/>
      <c r="C1019" s="342"/>
      <c r="D1019" s="822"/>
      <c r="E1019" s="823"/>
      <c r="F1019" s="824"/>
      <c r="G1019" s="824"/>
      <c r="H1019" s="825"/>
      <c r="I1019" s="826"/>
    </row>
    <row r="1020" spans="2:9" s="820" customFormat="1" ht="15" customHeight="1">
      <c r="B1020" s="821"/>
      <c r="C1020" s="342"/>
      <c r="D1020" s="822"/>
      <c r="E1020" s="823"/>
      <c r="F1020" s="824"/>
      <c r="G1020" s="824"/>
      <c r="H1020" s="825"/>
      <c r="I1020" s="826"/>
    </row>
    <row r="1021" spans="2:9" s="820" customFormat="1" ht="15" customHeight="1">
      <c r="B1021" s="821"/>
      <c r="C1021" s="342"/>
      <c r="D1021" s="822"/>
      <c r="E1021" s="823"/>
      <c r="F1021" s="824"/>
      <c r="G1021" s="824"/>
      <c r="H1021" s="825"/>
      <c r="I1021" s="826"/>
    </row>
    <row r="1022" spans="2:9" s="820" customFormat="1" ht="15" customHeight="1">
      <c r="B1022" s="821"/>
      <c r="C1022" s="342"/>
      <c r="D1022" s="822"/>
      <c r="E1022" s="827"/>
      <c r="F1022" s="824"/>
      <c r="G1022" s="824"/>
      <c r="H1022" s="825"/>
      <c r="I1022" s="826"/>
    </row>
    <row r="1023" spans="2:9" s="820" customFormat="1" ht="15" customHeight="1">
      <c r="B1023" s="821"/>
      <c r="C1023" s="342"/>
      <c r="D1023" s="822"/>
      <c r="E1023" s="827"/>
      <c r="F1023" s="824"/>
      <c r="G1023" s="824"/>
      <c r="H1023" s="825"/>
      <c r="I1023" s="826"/>
    </row>
    <row r="1024" spans="2:9" s="820" customFormat="1" ht="15" customHeight="1">
      <c r="B1024" s="821"/>
      <c r="C1024" s="342"/>
      <c r="D1024" s="822"/>
      <c r="E1024" s="823"/>
      <c r="F1024" s="824"/>
      <c r="G1024" s="824"/>
      <c r="H1024" s="825"/>
      <c r="I1024" s="826"/>
    </row>
    <row r="1025" spans="2:9" s="820" customFormat="1" ht="15" customHeight="1">
      <c r="B1025" s="821"/>
      <c r="C1025" s="342"/>
      <c r="D1025" s="822"/>
      <c r="E1025" s="823"/>
      <c r="F1025" s="824"/>
      <c r="G1025" s="824"/>
      <c r="H1025" s="825"/>
      <c r="I1025" s="826"/>
    </row>
    <row r="1026" spans="2:9" s="820" customFormat="1" ht="15" customHeight="1">
      <c r="B1026" s="821"/>
      <c r="C1026" s="342"/>
      <c r="D1026" s="822"/>
      <c r="E1026" s="823"/>
      <c r="F1026" s="824"/>
      <c r="G1026" s="824"/>
      <c r="H1026" s="825"/>
      <c r="I1026" s="826"/>
    </row>
    <row r="1027" spans="2:9" s="820" customFormat="1" ht="15" customHeight="1">
      <c r="B1027" s="821"/>
      <c r="C1027" s="342"/>
      <c r="D1027" s="822"/>
      <c r="E1027" s="823"/>
      <c r="F1027" s="824"/>
      <c r="G1027" s="824"/>
      <c r="H1027" s="825"/>
      <c r="I1027" s="826"/>
    </row>
    <row r="1028" spans="2:9" s="820" customFormat="1" ht="15" customHeight="1">
      <c r="B1028" s="821"/>
      <c r="C1028" s="342"/>
      <c r="D1028" s="822"/>
      <c r="E1028" s="823"/>
      <c r="F1028" s="824"/>
      <c r="G1028" s="824"/>
      <c r="H1028" s="825"/>
      <c r="I1028" s="826"/>
    </row>
    <row r="1029" spans="2:9" s="820" customFormat="1" ht="15" customHeight="1">
      <c r="B1029" s="821"/>
      <c r="C1029" s="342"/>
      <c r="D1029" s="822"/>
      <c r="E1029" s="823"/>
      <c r="F1029" s="824"/>
      <c r="G1029" s="824"/>
      <c r="H1029" s="825"/>
      <c r="I1029" s="826"/>
    </row>
    <row r="1030" spans="2:9" s="820" customFormat="1" ht="15" customHeight="1">
      <c r="B1030" s="821"/>
      <c r="C1030" s="342"/>
      <c r="D1030" s="822"/>
      <c r="E1030" s="823"/>
      <c r="F1030" s="824"/>
      <c r="G1030" s="824"/>
      <c r="H1030" s="825"/>
      <c r="I1030" s="826"/>
    </row>
    <row r="1031" spans="2:9" s="820" customFormat="1" ht="15" customHeight="1">
      <c r="B1031" s="821"/>
      <c r="C1031" s="342"/>
      <c r="D1031" s="822"/>
      <c r="E1031" s="823"/>
      <c r="F1031" s="824"/>
      <c r="G1031" s="824"/>
      <c r="H1031" s="825"/>
      <c r="I1031" s="826"/>
    </row>
    <row r="1032" spans="2:9" s="820" customFormat="1" ht="15" customHeight="1">
      <c r="B1032" s="821"/>
      <c r="C1032" s="342"/>
      <c r="D1032" s="822"/>
      <c r="E1032" s="823"/>
      <c r="F1032" s="824"/>
      <c r="G1032" s="824"/>
      <c r="H1032" s="825"/>
      <c r="I1032" s="826"/>
    </row>
    <row r="1033" spans="2:9" s="820" customFormat="1" ht="15" customHeight="1">
      <c r="B1033" s="821"/>
      <c r="C1033" s="342"/>
      <c r="D1033" s="822"/>
      <c r="E1033" s="823"/>
      <c r="F1033" s="824"/>
      <c r="G1033" s="824"/>
      <c r="H1033" s="825"/>
      <c r="I1033" s="826"/>
    </row>
    <row r="1034" spans="2:9" s="820" customFormat="1" ht="15" customHeight="1">
      <c r="B1034" s="821"/>
      <c r="C1034" s="342"/>
      <c r="D1034" s="822"/>
      <c r="E1034" s="823"/>
      <c r="F1034" s="824"/>
      <c r="G1034" s="824"/>
      <c r="H1034" s="825"/>
      <c r="I1034" s="826"/>
    </row>
    <row r="1035" spans="2:9" s="820" customFormat="1" ht="15" customHeight="1">
      <c r="B1035" s="821"/>
      <c r="C1035" s="342"/>
      <c r="D1035" s="822"/>
      <c r="E1035" s="823"/>
      <c r="F1035" s="824"/>
      <c r="G1035" s="828"/>
      <c r="H1035" s="825"/>
      <c r="I1035" s="826"/>
    </row>
    <row r="1036" spans="2:9" s="820" customFormat="1" ht="15" customHeight="1">
      <c r="B1036" s="821"/>
      <c r="C1036" s="342"/>
      <c r="D1036" s="822"/>
      <c r="E1036" s="823"/>
      <c r="F1036" s="824"/>
      <c r="G1036" s="828"/>
      <c r="H1036" s="825"/>
      <c r="I1036" s="826"/>
    </row>
    <row r="1037" spans="2:9" s="820" customFormat="1" ht="15" customHeight="1">
      <c r="B1037" s="821"/>
      <c r="C1037" s="342"/>
      <c r="D1037" s="822"/>
      <c r="E1037" s="823"/>
      <c r="F1037" s="824"/>
      <c r="G1037" s="828"/>
      <c r="H1037" s="825"/>
      <c r="I1037" s="826"/>
    </row>
    <row r="1038" spans="2:9" s="820" customFormat="1" ht="15" customHeight="1">
      <c r="B1038" s="821"/>
      <c r="C1038" s="342"/>
      <c r="D1038" s="822"/>
      <c r="E1038" s="823"/>
      <c r="F1038" s="824"/>
      <c r="G1038" s="824"/>
      <c r="H1038" s="825"/>
      <c r="I1038" s="826"/>
    </row>
    <row r="1039" spans="2:9" s="820" customFormat="1" ht="15" customHeight="1">
      <c r="B1039" s="821"/>
      <c r="C1039" s="342"/>
      <c r="D1039" s="822"/>
      <c r="E1039" s="823"/>
      <c r="F1039" s="824"/>
      <c r="G1039" s="824"/>
      <c r="H1039" s="825"/>
      <c r="I1039" s="826"/>
    </row>
    <row r="1040" spans="2:9" s="820" customFormat="1" ht="15" customHeight="1">
      <c r="B1040" s="821"/>
      <c r="C1040" s="342"/>
      <c r="D1040" s="822"/>
      <c r="E1040" s="823"/>
      <c r="F1040" s="824"/>
      <c r="G1040" s="824"/>
      <c r="H1040" s="825"/>
      <c r="I1040" s="826"/>
    </row>
    <row r="1041" spans="2:9" s="820" customFormat="1" ht="15" customHeight="1">
      <c r="B1041" s="821"/>
      <c r="C1041" s="342"/>
      <c r="D1041" s="822"/>
      <c r="E1041" s="823"/>
      <c r="F1041" s="824"/>
      <c r="G1041" s="824"/>
      <c r="H1041" s="825"/>
      <c r="I1041" s="826"/>
    </row>
    <row r="1042" spans="2:9" s="820" customFormat="1" ht="15" customHeight="1">
      <c r="B1042" s="821"/>
      <c r="C1042" s="342"/>
      <c r="D1042" s="822"/>
      <c r="E1042" s="823"/>
      <c r="F1042" s="824"/>
      <c r="G1042" s="824"/>
      <c r="H1042" s="825"/>
      <c r="I1042" s="826"/>
    </row>
    <row r="1043" spans="2:9" s="820" customFormat="1" ht="15" customHeight="1">
      <c r="B1043" s="821"/>
      <c r="C1043" s="342"/>
      <c r="D1043" s="822"/>
      <c r="E1043" s="823"/>
      <c r="F1043" s="824"/>
      <c r="G1043" s="824"/>
      <c r="H1043" s="825"/>
      <c r="I1043" s="826"/>
    </row>
    <row r="1044" spans="2:9" s="820" customFormat="1" ht="15" customHeight="1">
      <c r="B1044" s="821"/>
      <c r="C1044" s="342"/>
      <c r="D1044" s="822"/>
      <c r="E1044" s="823"/>
      <c r="F1044" s="824"/>
      <c r="G1044" s="824"/>
      <c r="H1044" s="825"/>
      <c r="I1044" s="826"/>
    </row>
    <row r="1045" spans="2:9" s="820" customFormat="1" ht="15" customHeight="1">
      <c r="B1045" s="821"/>
      <c r="C1045" s="342"/>
      <c r="D1045" s="822"/>
      <c r="E1045" s="823"/>
      <c r="F1045" s="824"/>
      <c r="G1045" s="824"/>
      <c r="H1045" s="825"/>
      <c r="I1045" s="826"/>
    </row>
    <row r="1046" spans="2:9" s="820" customFormat="1" ht="15" customHeight="1">
      <c r="B1046" s="821"/>
      <c r="C1046" s="342"/>
      <c r="D1046" s="822"/>
      <c r="E1046" s="823"/>
      <c r="F1046" s="824"/>
      <c r="G1046" s="824"/>
      <c r="H1046" s="825"/>
      <c r="I1046" s="826"/>
    </row>
    <row r="1047" spans="2:9" s="820" customFormat="1" ht="15" customHeight="1">
      <c r="B1047" s="821"/>
      <c r="C1047" s="342"/>
      <c r="D1047" s="822"/>
      <c r="E1047" s="823"/>
      <c r="F1047" s="824"/>
      <c r="G1047" s="824"/>
      <c r="H1047" s="825"/>
      <c r="I1047" s="826"/>
    </row>
    <row r="1048" spans="2:9" s="820" customFormat="1" ht="15" customHeight="1">
      <c r="B1048" s="821"/>
      <c r="C1048" s="342"/>
      <c r="D1048" s="822"/>
      <c r="E1048" s="823"/>
      <c r="F1048" s="824"/>
      <c r="G1048" s="824"/>
      <c r="H1048" s="825"/>
      <c r="I1048" s="826"/>
    </row>
    <row r="1049" spans="2:9" s="820" customFormat="1" ht="15" customHeight="1">
      <c r="B1049" s="821"/>
      <c r="C1049" s="342"/>
      <c r="D1049" s="822"/>
      <c r="E1049" s="823"/>
      <c r="F1049" s="824"/>
      <c r="G1049" s="824"/>
      <c r="H1049" s="825"/>
      <c r="I1049" s="826"/>
    </row>
    <row r="1050" spans="2:9" s="820" customFormat="1" ht="15" customHeight="1">
      <c r="B1050" s="821"/>
      <c r="C1050" s="342"/>
      <c r="D1050" s="822"/>
      <c r="E1050" s="823"/>
      <c r="F1050" s="824"/>
      <c r="G1050" s="824"/>
      <c r="H1050" s="825"/>
      <c r="I1050" s="826"/>
    </row>
    <row r="1051" spans="2:9" s="820" customFormat="1" ht="15" customHeight="1">
      <c r="B1051" s="821"/>
      <c r="C1051" s="342"/>
      <c r="D1051" s="822"/>
      <c r="E1051" s="823"/>
      <c r="F1051" s="824"/>
      <c r="G1051" s="824"/>
      <c r="H1051" s="825"/>
      <c r="I1051" s="826"/>
    </row>
    <row r="1052" spans="2:9" s="820" customFormat="1" ht="15" customHeight="1">
      <c r="B1052" s="821"/>
      <c r="C1052" s="342"/>
      <c r="D1052" s="822"/>
      <c r="E1052" s="823"/>
      <c r="F1052" s="824"/>
      <c r="G1052" s="824"/>
      <c r="H1052" s="825"/>
      <c r="I1052" s="826"/>
    </row>
    <row r="1053" spans="2:9" s="820" customFormat="1" ht="15" customHeight="1">
      <c r="B1053" s="821"/>
      <c r="C1053" s="342"/>
      <c r="D1053" s="822"/>
      <c r="E1053" s="823"/>
      <c r="F1053" s="824"/>
      <c r="G1053" s="824"/>
      <c r="H1053" s="825"/>
      <c r="I1053" s="826"/>
    </row>
    <row r="1054" spans="2:9" s="820" customFormat="1" ht="15" customHeight="1">
      <c r="B1054" s="821"/>
      <c r="C1054" s="342"/>
      <c r="D1054" s="822"/>
      <c r="E1054" s="823"/>
      <c r="F1054" s="824"/>
      <c r="G1054" s="824"/>
      <c r="H1054" s="825"/>
      <c r="I1054" s="826"/>
    </row>
    <row r="1055" spans="2:9" s="820" customFormat="1" ht="15" customHeight="1">
      <c r="B1055" s="821"/>
      <c r="C1055" s="342"/>
      <c r="D1055" s="822"/>
      <c r="E1055" s="823"/>
      <c r="F1055" s="824"/>
      <c r="G1055" s="824"/>
      <c r="H1055" s="825"/>
      <c r="I1055" s="826"/>
    </row>
    <row r="1056" spans="2:9" s="820" customFormat="1" ht="15" customHeight="1">
      <c r="B1056" s="821"/>
      <c r="C1056" s="342"/>
      <c r="D1056" s="822"/>
      <c r="E1056" s="823"/>
      <c r="F1056" s="824"/>
      <c r="G1056" s="824"/>
      <c r="H1056" s="825"/>
      <c r="I1056" s="826"/>
    </row>
    <row r="1057" spans="2:9" s="820" customFormat="1" ht="15" customHeight="1">
      <c r="B1057" s="821"/>
      <c r="C1057" s="342"/>
      <c r="D1057" s="822"/>
      <c r="E1057" s="823"/>
      <c r="F1057" s="824"/>
      <c r="G1057" s="824"/>
      <c r="H1057" s="825"/>
      <c r="I1057" s="826"/>
    </row>
    <row r="1058" spans="2:9" s="820" customFormat="1" ht="15" customHeight="1">
      <c r="B1058" s="821"/>
      <c r="C1058" s="342"/>
      <c r="D1058" s="822"/>
      <c r="E1058" s="823"/>
      <c r="F1058" s="824"/>
      <c r="G1058" s="824"/>
      <c r="H1058" s="825"/>
      <c r="I1058" s="826"/>
    </row>
    <row r="1059" spans="2:9" s="820" customFormat="1" ht="15" customHeight="1">
      <c r="B1059" s="821"/>
      <c r="C1059" s="342"/>
      <c r="D1059" s="822"/>
      <c r="E1059" s="823"/>
      <c r="F1059" s="824"/>
      <c r="G1059" s="824"/>
      <c r="H1059" s="825"/>
      <c r="I1059" s="826"/>
    </row>
    <row r="1060" spans="2:9" s="820" customFormat="1" ht="15" customHeight="1">
      <c r="B1060" s="821"/>
      <c r="C1060" s="342"/>
      <c r="D1060" s="822"/>
      <c r="E1060" s="823"/>
      <c r="F1060" s="824"/>
      <c r="G1060" s="824"/>
      <c r="H1060" s="825"/>
      <c r="I1060" s="826"/>
    </row>
    <row r="1061" spans="2:9" s="820" customFormat="1" ht="15" customHeight="1">
      <c r="B1061" s="821"/>
      <c r="C1061" s="342"/>
      <c r="D1061" s="822"/>
      <c r="E1061" s="823"/>
      <c r="F1061" s="824"/>
      <c r="G1061" s="824"/>
      <c r="H1061" s="825"/>
      <c r="I1061" s="826"/>
    </row>
    <row r="1062" spans="2:9" s="820" customFormat="1" ht="15" customHeight="1">
      <c r="B1062" s="821"/>
      <c r="C1062" s="342"/>
      <c r="D1062" s="822"/>
      <c r="E1062" s="823"/>
      <c r="F1062" s="824"/>
      <c r="G1062" s="824"/>
      <c r="H1062" s="825"/>
      <c r="I1062" s="826"/>
    </row>
    <row r="1063" spans="2:9" s="820" customFormat="1" ht="15" customHeight="1">
      <c r="B1063" s="821"/>
      <c r="C1063" s="342"/>
      <c r="D1063" s="822"/>
      <c r="E1063" s="823"/>
      <c r="F1063" s="824"/>
      <c r="G1063" s="824"/>
      <c r="H1063" s="825"/>
      <c r="I1063" s="826"/>
    </row>
    <row r="1064" spans="2:9" s="820" customFormat="1" ht="15" customHeight="1">
      <c r="B1064" s="821"/>
      <c r="C1064" s="342"/>
      <c r="D1064" s="822"/>
      <c r="E1064" s="823"/>
      <c r="F1064" s="824"/>
      <c r="G1064" s="824"/>
      <c r="H1064" s="825"/>
      <c r="I1064" s="826"/>
    </row>
    <row r="1065" spans="2:9" s="820" customFormat="1" ht="15" customHeight="1">
      <c r="B1065" s="821"/>
      <c r="C1065" s="342"/>
      <c r="D1065" s="822"/>
      <c r="E1065" s="823"/>
      <c r="F1065" s="824"/>
      <c r="G1065" s="824"/>
      <c r="H1065" s="825"/>
      <c r="I1065" s="826"/>
    </row>
    <row r="1066" spans="2:9" s="820" customFormat="1" ht="15" customHeight="1">
      <c r="B1066" s="821"/>
      <c r="C1066" s="342"/>
      <c r="D1066" s="822"/>
      <c r="E1066" s="823"/>
      <c r="F1066" s="824"/>
      <c r="G1066" s="824"/>
      <c r="H1066" s="825"/>
      <c r="I1066" s="826"/>
    </row>
    <row r="1067" spans="2:9" s="820" customFormat="1" ht="15" customHeight="1">
      <c r="B1067" s="821"/>
      <c r="C1067" s="342"/>
      <c r="D1067" s="822"/>
      <c r="E1067" s="823"/>
      <c r="F1067" s="824"/>
      <c r="G1067" s="824"/>
      <c r="H1067" s="825"/>
      <c r="I1067" s="826"/>
    </row>
    <row r="1068" spans="2:9" s="820" customFormat="1" ht="15" customHeight="1">
      <c r="B1068" s="821"/>
      <c r="C1068" s="342"/>
      <c r="D1068" s="822"/>
      <c r="E1068" s="823"/>
      <c r="F1068" s="824"/>
      <c r="G1068" s="824"/>
      <c r="H1068" s="825"/>
      <c r="I1068" s="826"/>
    </row>
    <row r="1069" spans="2:9" s="820" customFormat="1" ht="15" customHeight="1">
      <c r="B1069" s="821"/>
      <c r="C1069" s="342"/>
      <c r="D1069" s="822"/>
      <c r="E1069" s="823"/>
      <c r="F1069" s="824"/>
      <c r="G1069" s="824"/>
      <c r="H1069" s="825"/>
      <c r="I1069" s="826"/>
    </row>
    <row r="1070" spans="2:9" s="820" customFormat="1" ht="15" customHeight="1">
      <c r="B1070" s="821"/>
      <c r="C1070" s="342"/>
      <c r="D1070" s="822"/>
      <c r="E1070" s="823"/>
      <c r="F1070" s="824"/>
      <c r="G1070" s="824"/>
      <c r="H1070" s="825"/>
      <c r="I1070" s="826"/>
    </row>
    <row r="1071" spans="2:9" s="820" customFormat="1" ht="15" customHeight="1">
      <c r="B1071" s="821"/>
      <c r="C1071" s="342"/>
      <c r="D1071" s="822"/>
      <c r="E1071" s="823"/>
      <c r="F1071" s="824"/>
      <c r="G1071" s="824"/>
      <c r="H1071" s="825"/>
      <c r="I1071" s="826"/>
    </row>
    <row r="1072" spans="2:9" s="820" customFormat="1" ht="15" customHeight="1">
      <c r="B1072" s="821"/>
      <c r="C1072" s="342"/>
      <c r="D1072" s="822"/>
      <c r="E1072" s="823"/>
      <c r="F1072" s="824"/>
      <c r="G1072" s="824"/>
      <c r="H1072" s="825"/>
      <c r="I1072" s="826"/>
    </row>
    <row r="1073" spans="2:9" s="820" customFormat="1" ht="15" customHeight="1">
      <c r="B1073" s="821"/>
      <c r="C1073" s="342"/>
      <c r="D1073" s="822"/>
      <c r="E1073" s="823"/>
      <c r="F1073" s="824"/>
      <c r="G1073" s="824"/>
      <c r="H1073" s="825"/>
      <c r="I1073" s="826"/>
    </row>
    <row r="1074" spans="2:9" s="820" customFormat="1" ht="15" customHeight="1">
      <c r="B1074" s="821"/>
      <c r="C1074" s="342"/>
      <c r="D1074" s="822"/>
      <c r="E1074" s="827"/>
      <c r="F1074" s="824"/>
      <c r="G1074" s="824"/>
      <c r="H1074" s="825"/>
      <c r="I1074" s="826"/>
    </row>
    <row r="1075" spans="2:9" s="820" customFormat="1" ht="15" customHeight="1">
      <c r="B1075" s="821"/>
      <c r="C1075" s="342"/>
      <c r="D1075" s="822"/>
      <c r="E1075" s="827"/>
      <c r="F1075" s="824"/>
      <c r="G1075" s="824"/>
      <c r="H1075" s="825"/>
      <c r="I1075" s="826"/>
    </row>
    <row r="1076" spans="2:9" s="820" customFormat="1" ht="15" customHeight="1">
      <c r="B1076" s="821"/>
      <c r="C1076" s="342"/>
      <c r="D1076" s="822"/>
      <c r="E1076" s="827"/>
      <c r="F1076" s="824"/>
      <c r="G1076" s="824"/>
      <c r="H1076" s="825"/>
      <c r="I1076" s="826"/>
    </row>
    <row r="1077" spans="2:9" s="820" customFormat="1" ht="15" customHeight="1">
      <c r="B1077" s="821"/>
      <c r="C1077" s="342"/>
      <c r="D1077" s="822"/>
      <c r="E1077" s="827"/>
      <c r="F1077" s="824"/>
      <c r="G1077" s="824"/>
      <c r="H1077" s="825"/>
      <c r="I1077" s="826"/>
    </row>
    <row r="1078" spans="2:9" s="820" customFormat="1" ht="15" customHeight="1">
      <c r="B1078" s="821"/>
      <c r="C1078" s="342"/>
      <c r="D1078" s="822"/>
      <c r="E1078" s="827"/>
      <c r="F1078" s="824"/>
      <c r="G1078" s="824"/>
      <c r="H1078" s="825"/>
      <c r="I1078" s="826"/>
    </row>
    <row r="1079" spans="2:9" s="820" customFormat="1" ht="15" customHeight="1">
      <c r="B1079" s="821"/>
      <c r="C1079" s="342"/>
      <c r="D1079" s="822"/>
      <c r="E1079" s="823"/>
      <c r="F1079" s="824"/>
      <c r="G1079" s="824"/>
      <c r="H1079" s="825"/>
      <c r="I1079" s="826"/>
    </row>
    <row r="1080" spans="2:9" s="820" customFormat="1" ht="15" customHeight="1">
      <c r="B1080" s="821"/>
      <c r="C1080" s="342"/>
      <c r="D1080" s="822"/>
      <c r="E1080" s="823"/>
      <c r="F1080" s="824"/>
      <c r="G1080" s="824"/>
      <c r="H1080" s="825"/>
      <c r="I1080" s="826"/>
    </row>
    <row r="1081" spans="2:9" s="820" customFormat="1" ht="15" customHeight="1">
      <c r="B1081" s="821"/>
      <c r="C1081" s="342"/>
      <c r="D1081" s="822"/>
      <c r="E1081" s="823"/>
      <c r="F1081" s="824"/>
      <c r="G1081" s="824"/>
      <c r="H1081" s="825"/>
      <c r="I1081" s="826"/>
    </row>
    <row r="1082" spans="2:9" s="820" customFormat="1" ht="15" customHeight="1">
      <c r="B1082" s="821"/>
      <c r="C1082" s="342"/>
      <c r="D1082" s="822"/>
      <c r="E1082" s="823"/>
      <c r="F1082" s="824"/>
      <c r="G1082" s="824"/>
      <c r="H1082" s="825"/>
      <c r="I1082" s="826"/>
    </row>
    <row r="1083" spans="2:9" s="820" customFormat="1" ht="15" customHeight="1">
      <c r="B1083" s="821"/>
      <c r="C1083" s="342"/>
      <c r="D1083" s="822"/>
      <c r="E1083" s="823"/>
      <c r="F1083" s="824"/>
      <c r="G1083" s="824"/>
      <c r="H1083" s="825"/>
      <c r="I1083" s="826"/>
    </row>
    <row r="1084" spans="2:9" s="820" customFormat="1" ht="15" customHeight="1">
      <c r="B1084" s="821"/>
      <c r="C1084" s="342"/>
      <c r="D1084" s="822"/>
      <c r="E1084" s="823"/>
      <c r="F1084" s="824"/>
      <c r="G1084" s="824"/>
      <c r="H1084" s="825"/>
      <c r="I1084" s="826"/>
    </row>
    <row r="1085" spans="2:9" s="820" customFormat="1" ht="15" customHeight="1">
      <c r="B1085" s="821"/>
      <c r="C1085" s="342"/>
      <c r="D1085" s="822"/>
      <c r="E1085" s="823"/>
      <c r="F1085" s="824"/>
      <c r="G1085" s="824"/>
      <c r="H1085" s="825"/>
      <c r="I1085" s="826"/>
    </row>
    <row r="1086" spans="2:9" s="820" customFormat="1" ht="15" customHeight="1">
      <c r="B1086" s="821"/>
      <c r="C1086" s="342"/>
      <c r="D1086" s="822"/>
      <c r="E1086" s="823"/>
      <c r="F1086" s="824"/>
      <c r="G1086" s="824"/>
      <c r="H1086" s="825"/>
      <c r="I1086" s="826"/>
    </row>
    <row r="1087" spans="2:9" s="820" customFormat="1" ht="15" customHeight="1">
      <c r="B1087" s="821"/>
      <c r="C1087" s="342"/>
      <c r="D1087" s="822"/>
      <c r="E1087" s="823"/>
      <c r="F1087" s="824"/>
      <c r="G1087" s="824"/>
      <c r="H1087" s="825"/>
      <c r="I1087" s="826"/>
    </row>
    <row r="1088" spans="2:9" s="820" customFormat="1" ht="15" customHeight="1">
      <c r="B1088" s="821"/>
      <c r="C1088" s="342"/>
      <c r="D1088" s="822"/>
      <c r="E1088" s="823"/>
      <c r="F1088" s="824"/>
      <c r="G1088" s="824"/>
      <c r="H1088" s="825"/>
      <c r="I1088" s="826"/>
    </row>
    <row r="1089" spans="2:9" s="820" customFormat="1" ht="15" customHeight="1">
      <c r="B1089" s="821"/>
      <c r="C1089" s="342"/>
      <c r="D1089" s="822"/>
      <c r="E1089" s="823"/>
      <c r="F1089" s="824"/>
      <c r="G1089" s="824"/>
      <c r="H1089" s="825"/>
      <c r="I1089" s="826"/>
    </row>
    <row r="1090" spans="2:9" s="820" customFormat="1" ht="15" customHeight="1">
      <c r="B1090" s="821"/>
      <c r="C1090" s="342"/>
      <c r="D1090" s="822"/>
      <c r="E1090" s="823"/>
      <c r="F1090" s="824"/>
      <c r="G1090" s="824"/>
      <c r="H1090" s="825"/>
      <c r="I1090" s="826"/>
    </row>
    <row r="1091" spans="2:9" s="820" customFormat="1" ht="15" customHeight="1">
      <c r="B1091" s="821"/>
      <c r="C1091" s="342"/>
      <c r="D1091" s="822"/>
      <c r="E1091" s="823"/>
      <c r="F1091" s="824"/>
      <c r="G1091" s="824"/>
      <c r="H1091" s="825"/>
      <c r="I1091" s="826"/>
    </row>
    <row r="1092" spans="2:9" s="820" customFormat="1" ht="15" customHeight="1">
      <c r="B1092" s="821"/>
      <c r="C1092" s="342"/>
      <c r="D1092" s="822"/>
      <c r="E1092" s="823"/>
      <c r="F1092" s="824"/>
      <c r="G1092" s="824"/>
      <c r="H1092" s="825"/>
      <c r="I1092" s="826"/>
    </row>
    <row r="1093" spans="2:9" s="820" customFormat="1" ht="15" customHeight="1">
      <c r="B1093" s="821"/>
      <c r="C1093" s="342"/>
      <c r="D1093" s="822"/>
      <c r="E1093" s="823"/>
      <c r="F1093" s="824"/>
      <c r="G1093" s="824"/>
      <c r="H1093" s="825"/>
      <c r="I1093" s="826"/>
    </row>
    <row r="1094" spans="2:9" s="820" customFormat="1" ht="15" customHeight="1">
      <c r="B1094" s="821"/>
      <c r="C1094" s="342"/>
      <c r="D1094" s="822"/>
      <c r="E1094" s="823"/>
      <c r="F1094" s="824"/>
      <c r="G1094" s="824"/>
      <c r="H1094" s="825"/>
      <c r="I1094" s="826"/>
    </row>
    <row r="1095" spans="2:9" s="820" customFormat="1" ht="15" customHeight="1">
      <c r="B1095" s="821"/>
      <c r="C1095" s="342"/>
      <c r="D1095" s="822"/>
      <c r="E1095" s="823"/>
      <c r="F1095" s="824"/>
      <c r="G1095" s="824"/>
      <c r="H1095" s="825"/>
      <c r="I1095" s="826"/>
    </row>
    <row r="1096" spans="2:9" s="820" customFormat="1" ht="15" customHeight="1">
      <c r="B1096" s="821"/>
      <c r="C1096" s="342"/>
      <c r="D1096" s="822"/>
      <c r="E1096" s="823"/>
      <c r="F1096" s="824"/>
      <c r="G1096" s="824"/>
      <c r="H1096" s="825"/>
      <c r="I1096" s="826"/>
    </row>
    <row r="1097" spans="2:9" s="820" customFormat="1" ht="15" customHeight="1">
      <c r="B1097" s="821"/>
      <c r="C1097" s="342"/>
      <c r="D1097" s="822"/>
      <c r="E1097" s="823"/>
      <c r="F1097" s="824"/>
      <c r="G1097" s="824"/>
      <c r="H1097" s="825"/>
      <c r="I1097" s="826"/>
    </row>
    <row r="1098" spans="2:9" s="820" customFormat="1" ht="15" customHeight="1">
      <c r="B1098" s="821"/>
      <c r="C1098" s="342"/>
      <c r="D1098" s="822"/>
      <c r="E1098" s="823"/>
      <c r="F1098" s="824"/>
      <c r="G1098" s="824"/>
      <c r="H1098" s="825"/>
      <c r="I1098" s="826"/>
    </row>
    <row r="1099" spans="2:9" s="820" customFormat="1" ht="15" customHeight="1">
      <c r="B1099" s="821"/>
      <c r="C1099" s="342"/>
      <c r="D1099" s="822"/>
      <c r="E1099" s="823"/>
      <c r="F1099" s="824"/>
      <c r="G1099" s="824"/>
      <c r="H1099" s="825"/>
      <c r="I1099" s="826"/>
    </row>
    <row r="1100" spans="2:9" s="820" customFormat="1" ht="15" customHeight="1">
      <c r="B1100" s="821"/>
      <c r="C1100" s="342"/>
      <c r="D1100" s="822"/>
      <c r="E1100" s="823"/>
      <c r="F1100" s="824"/>
      <c r="G1100" s="824"/>
      <c r="H1100" s="825"/>
      <c r="I1100" s="826"/>
    </row>
    <row r="1101" spans="2:9" s="820" customFormat="1" ht="15" customHeight="1">
      <c r="B1101" s="821"/>
      <c r="C1101" s="342"/>
      <c r="D1101" s="822"/>
      <c r="E1101" s="823"/>
      <c r="F1101" s="824"/>
      <c r="G1101" s="824"/>
      <c r="H1101" s="825"/>
      <c r="I1101" s="826"/>
    </row>
    <row r="1102" spans="2:9" s="820" customFormat="1" ht="15" customHeight="1">
      <c r="B1102" s="821"/>
      <c r="C1102" s="342"/>
      <c r="D1102" s="822"/>
      <c r="E1102" s="823"/>
      <c r="F1102" s="824"/>
      <c r="G1102" s="824"/>
      <c r="H1102" s="825"/>
      <c r="I1102" s="826"/>
    </row>
    <row r="1103" spans="2:9" s="820" customFormat="1" ht="15" customHeight="1">
      <c r="B1103" s="821"/>
      <c r="C1103" s="342"/>
      <c r="D1103" s="822"/>
      <c r="E1103" s="823"/>
      <c r="F1103" s="824"/>
      <c r="G1103" s="824"/>
      <c r="H1103" s="825"/>
      <c r="I1103" s="826"/>
    </row>
    <row r="1104" spans="2:9" s="820" customFormat="1" ht="15" customHeight="1">
      <c r="B1104" s="821"/>
      <c r="C1104" s="342"/>
      <c r="D1104" s="822"/>
      <c r="E1104" s="823"/>
      <c r="F1104" s="824"/>
      <c r="G1104" s="824"/>
      <c r="H1104" s="825"/>
      <c r="I1104" s="826"/>
    </row>
    <row r="1105" spans="2:9" s="820" customFormat="1" ht="15" customHeight="1">
      <c r="B1105" s="821"/>
      <c r="C1105" s="342"/>
      <c r="D1105" s="822"/>
      <c r="E1105" s="823"/>
      <c r="F1105" s="824"/>
      <c r="G1105" s="824"/>
      <c r="H1105" s="825"/>
      <c r="I1105" s="826"/>
    </row>
    <row r="1106" spans="2:9" s="820" customFormat="1" ht="15" customHeight="1">
      <c r="B1106" s="821"/>
      <c r="C1106" s="342"/>
      <c r="D1106" s="822"/>
      <c r="E1106" s="823"/>
      <c r="F1106" s="824"/>
      <c r="G1106" s="824"/>
      <c r="H1106" s="825"/>
      <c r="I1106" s="826"/>
    </row>
    <row r="1107" spans="2:9" s="820" customFormat="1" ht="15" customHeight="1">
      <c r="B1107" s="821"/>
      <c r="C1107" s="342"/>
      <c r="D1107" s="822"/>
      <c r="E1107" s="823"/>
      <c r="F1107" s="824"/>
      <c r="G1107" s="824"/>
      <c r="H1107" s="825"/>
      <c r="I1107" s="826"/>
    </row>
    <row r="1108" spans="2:9" s="820" customFormat="1" ht="15" customHeight="1">
      <c r="B1108" s="821"/>
      <c r="C1108" s="342"/>
      <c r="D1108" s="822"/>
      <c r="E1108" s="823"/>
      <c r="F1108" s="824"/>
      <c r="G1108" s="824"/>
      <c r="H1108" s="825"/>
      <c r="I1108" s="826"/>
    </row>
    <row r="1109" spans="2:9" s="820" customFormat="1" ht="15" customHeight="1">
      <c r="B1109" s="821"/>
      <c r="C1109" s="342"/>
      <c r="D1109" s="822"/>
      <c r="E1109" s="823"/>
      <c r="F1109" s="824"/>
      <c r="G1109" s="824"/>
      <c r="H1109" s="825"/>
      <c r="I1109" s="826"/>
    </row>
    <row r="1110" spans="2:9" s="820" customFormat="1" ht="15" customHeight="1">
      <c r="B1110" s="821"/>
      <c r="C1110" s="342"/>
      <c r="D1110" s="822"/>
      <c r="E1110" s="823"/>
      <c r="F1110" s="824"/>
      <c r="G1110" s="824"/>
      <c r="H1110" s="825"/>
      <c r="I1110" s="826"/>
    </row>
    <row r="1111" spans="2:9" s="820" customFormat="1" ht="15" customHeight="1">
      <c r="B1111" s="821"/>
      <c r="C1111" s="342"/>
      <c r="D1111" s="822"/>
      <c r="E1111" s="823"/>
      <c r="F1111" s="824"/>
      <c r="G1111" s="824"/>
      <c r="H1111" s="825"/>
      <c r="I1111" s="826"/>
    </row>
    <row r="1112" spans="2:9" s="820" customFormat="1" ht="15" customHeight="1">
      <c r="B1112" s="821"/>
      <c r="C1112" s="342"/>
      <c r="D1112" s="822"/>
      <c r="E1112" s="823"/>
      <c r="F1112" s="824"/>
      <c r="G1112" s="824"/>
      <c r="H1112" s="825"/>
      <c r="I1112" s="826"/>
    </row>
    <row r="1113" spans="2:9" s="820" customFormat="1" ht="15" customHeight="1">
      <c r="B1113" s="821"/>
      <c r="C1113" s="342"/>
      <c r="D1113" s="822"/>
      <c r="E1113" s="823"/>
      <c r="F1113" s="824"/>
      <c r="G1113" s="824"/>
      <c r="H1113" s="825"/>
      <c r="I1113" s="826"/>
    </row>
    <row r="1114" spans="2:9" s="820" customFormat="1" ht="15" customHeight="1">
      <c r="B1114" s="821"/>
      <c r="C1114" s="342"/>
      <c r="D1114" s="822"/>
      <c r="E1114" s="823"/>
      <c r="F1114" s="824"/>
      <c r="G1114" s="824"/>
      <c r="H1114" s="825"/>
      <c r="I1114" s="826"/>
    </row>
    <row r="1115" spans="2:9" s="820" customFormat="1" ht="15" customHeight="1">
      <c r="B1115" s="821"/>
      <c r="C1115" s="342"/>
      <c r="D1115" s="822"/>
      <c r="E1115" s="823"/>
      <c r="F1115" s="824"/>
      <c r="G1115" s="824"/>
      <c r="H1115" s="825"/>
      <c r="I1115" s="826"/>
    </row>
    <row r="1116" spans="2:9" s="820" customFormat="1" ht="15" customHeight="1">
      <c r="B1116" s="821"/>
      <c r="C1116" s="342"/>
      <c r="D1116" s="822"/>
      <c r="E1116" s="823"/>
      <c r="F1116" s="824"/>
      <c r="G1116" s="824"/>
      <c r="H1116" s="825"/>
      <c r="I1116" s="826"/>
    </row>
    <row r="1117" spans="2:9" s="820" customFormat="1" ht="15" customHeight="1">
      <c r="B1117" s="821"/>
      <c r="C1117" s="342"/>
      <c r="D1117" s="822"/>
      <c r="E1117" s="823"/>
      <c r="F1117" s="824"/>
      <c r="G1117" s="824"/>
      <c r="H1117" s="825"/>
      <c r="I1117" s="826"/>
    </row>
    <row r="1118" spans="2:9" s="820" customFormat="1" ht="15" customHeight="1">
      <c r="B1118" s="821"/>
      <c r="C1118" s="342"/>
      <c r="D1118" s="822"/>
      <c r="E1118" s="823"/>
      <c r="F1118" s="824"/>
      <c r="G1118" s="824"/>
      <c r="H1118" s="825"/>
      <c r="I1118" s="826"/>
    </row>
    <row r="1119" spans="2:9" s="820" customFormat="1" ht="15" customHeight="1">
      <c r="B1119" s="821"/>
      <c r="C1119" s="342"/>
      <c r="D1119" s="822"/>
      <c r="E1119" s="823"/>
      <c r="F1119" s="824"/>
      <c r="G1119" s="824"/>
      <c r="H1119" s="825"/>
      <c r="I1119" s="826"/>
    </row>
    <row r="1120" spans="2:9" s="820" customFormat="1" ht="15" customHeight="1">
      <c r="B1120" s="821"/>
      <c r="C1120" s="342"/>
      <c r="D1120" s="822"/>
      <c r="E1120" s="823"/>
      <c r="F1120" s="824"/>
      <c r="G1120" s="824"/>
      <c r="H1120" s="825"/>
      <c r="I1120" s="826"/>
    </row>
    <row r="1121" spans="2:9" s="820" customFormat="1" ht="15" customHeight="1">
      <c r="B1121" s="821"/>
      <c r="C1121" s="342"/>
      <c r="D1121" s="822"/>
      <c r="E1121" s="823"/>
      <c r="F1121" s="824"/>
      <c r="G1121" s="824"/>
      <c r="H1121" s="825"/>
      <c r="I1121" s="826"/>
    </row>
    <row r="1122" spans="2:9" s="820" customFormat="1" ht="15" customHeight="1">
      <c r="B1122" s="821"/>
      <c r="C1122" s="342"/>
      <c r="D1122" s="822"/>
      <c r="E1122" s="827"/>
      <c r="F1122" s="824"/>
      <c r="G1122" s="824"/>
      <c r="H1122" s="825"/>
      <c r="I1122" s="826"/>
    </row>
    <row r="1123" spans="2:9" s="820" customFormat="1" ht="15" customHeight="1">
      <c r="B1123" s="821"/>
      <c r="C1123" s="342"/>
      <c r="D1123" s="822"/>
      <c r="E1123" s="827"/>
      <c r="F1123" s="824"/>
      <c r="G1123" s="824"/>
      <c r="H1123" s="825"/>
      <c r="I1123" s="826"/>
    </row>
    <row r="1124" spans="2:9" s="820" customFormat="1" ht="15" customHeight="1">
      <c r="B1124" s="821"/>
      <c r="C1124" s="342"/>
      <c r="D1124" s="822"/>
      <c r="E1124" s="823"/>
      <c r="F1124" s="824"/>
      <c r="G1124" s="824"/>
      <c r="H1124" s="825"/>
      <c r="I1124" s="826"/>
    </row>
    <row r="1125" spans="2:9" s="820" customFormat="1" ht="15" customHeight="1">
      <c r="B1125" s="821"/>
      <c r="C1125" s="342"/>
      <c r="D1125" s="822"/>
      <c r="E1125" s="823"/>
      <c r="F1125" s="824"/>
      <c r="G1125" s="824"/>
      <c r="H1125" s="825"/>
      <c r="I1125" s="826"/>
    </row>
    <row r="1126" spans="2:9" s="820" customFormat="1" ht="15" customHeight="1">
      <c r="B1126" s="821"/>
      <c r="C1126" s="342"/>
      <c r="D1126" s="822"/>
      <c r="E1126" s="823"/>
      <c r="F1126" s="824"/>
      <c r="G1126" s="824"/>
      <c r="H1126" s="825"/>
      <c r="I1126" s="826"/>
    </row>
    <row r="1127" spans="2:9" s="820" customFormat="1" ht="15" customHeight="1">
      <c r="B1127" s="821"/>
      <c r="C1127" s="342"/>
      <c r="D1127" s="822"/>
      <c r="E1127" s="823"/>
      <c r="F1127" s="824"/>
      <c r="G1127" s="824"/>
      <c r="H1127" s="825"/>
      <c r="I1127" s="826"/>
    </row>
    <row r="1128" spans="2:9" s="820" customFormat="1" ht="15" customHeight="1">
      <c r="B1128" s="821"/>
      <c r="C1128" s="342"/>
      <c r="D1128" s="822"/>
      <c r="E1128" s="827"/>
      <c r="F1128" s="824"/>
      <c r="G1128" s="824"/>
      <c r="H1128" s="825"/>
      <c r="I1128" s="826"/>
    </row>
    <row r="1129" spans="2:9" s="820" customFormat="1" ht="15" customHeight="1">
      <c r="B1129" s="821"/>
      <c r="C1129" s="342"/>
      <c r="D1129" s="822"/>
      <c r="E1129" s="823"/>
      <c r="F1129" s="824"/>
      <c r="G1129" s="824"/>
      <c r="H1129" s="825"/>
      <c r="I1129" s="826"/>
    </row>
    <row r="1130" spans="2:9" s="820" customFormat="1" ht="15" customHeight="1">
      <c r="B1130" s="821"/>
      <c r="C1130" s="342"/>
      <c r="D1130" s="822"/>
      <c r="E1130" s="823"/>
      <c r="F1130" s="824"/>
      <c r="G1130" s="824"/>
      <c r="H1130" s="825"/>
      <c r="I1130" s="826"/>
    </row>
    <row r="1131" spans="2:9" s="820" customFormat="1" ht="15" customHeight="1">
      <c r="B1131" s="821"/>
      <c r="C1131" s="342"/>
      <c r="D1131" s="822"/>
      <c r="E1131" s="823"/>
      <c r="F1131" s="824"/>
      <c r="G1131" s="824"/>
      <c r="H1131" s="825"/>
      <c r="I1131" s="826"/>
    </row>
    <row r="1132" spans="2:9" s="820" customFormat="1" ht="15" customHeight="1">
      <c r="B1132" s="821"/>
      <c r="C1132" s="342"/>
      <c r="D1132" s="822"/>
      <c r="E1132" s="823"/>
      <c r="F1132" s="824"/>
      <c r="G1132" s="824"/>
      <c r="H1132" s="825"/>
      <c r="I1132" s="826"/>
    </row>
    <row r="1133" spans="2:9" s="820" customFormat="1" ht="15" customHeight="1">
      <c r="B1133" s="821"/>
      <c r="C1133" s="342"/>
      <c r="D1133" s="822"/>
      <c r="E1133" s="823"/>
      <c r="F1133" s="824"/>
      <c r="G1133" s="824"/>
      <c r="H1133" s="825"/>
      <c r="I1133" s="826"/>
    </row>
    <row r="1134" spans="2:9" s="820" customFormat="1" ht="15" customHeight="1">
      <c r="B1134" s="821"/>
      <c r="C1134" s="342"/>
      <c r="D1134" s="822"/>
      <c r="E1134" s="823"/>
      <c r="F1134" s="824"/>
      <c r="G1134" s="824"/>
      <c r="H1134" s="825"/>
      <c r="I1134" s="826"/>
    </row>
    <row r="1135" spans="2:9" s="820" customFormat="1" ht="15" customHeight="1">
      <c r="B1135" s="821"/>
      <c r="C1135" s="342"/>
      <c r="D1135" s="822"/>
      <c r="E1135" s="823"/>
      <c r="F1135" s="824"/>
      <c r="G1135" s="828"/>
      <c r="H1135" s="825"/>
      <c r="I1135" s="826"/>
    </row>
    <row r="1136" spans="2:9" s="820" customFormat="1" ht="15" customHeight="1">
      <c r="B1136" s="821"/>
      <c r="C1136" s="342"/>
      <c r="D1136" s="822"/>
      <c r="E1136" s="823"/>
      <c r="F1136" s="824"/>
      <c r="G1136" s="828"/>
      <c r="H1136" s="825"/>
      <c r="I1136" s="826"/>
    </row>
    <row r="1137" spans="2:9" s="820" customFormat="1" ht="15" customHeight="1">
      <c r="B1137" s="821"/>
      <c r="C1137" s="342"/>
      <c r="D1137" s="822"/>
      <c r="E1137" s="823"/>
      <c r="F1137" s="824"/>
      <c r="G1137" s="828"/>
      <c r="H1137" s="825"/>
      <c r="I1137" s="826"/>
    </row>
    <row r="1138" spans="2:9" s="820" customFormat="1" ht="15" customHeight="1">
      <c r="B1138" s="821"/>
      <c r="C1138" s="342"/>
      <c r="D1138" s="822"/>
      <c r="E1138" s="823"/>
      <c r="F1138" s="824"/>
      <c r="G1138" s="828"/>
      <c r="H1138" s="825"/>
      <c r="I1138" s="826"/>
    </row>
    <row r="1139" spans="2:9" s="820" customFormat="1" ht="15" customHeight="1">
      <c r="B1139" s="821"/>
      <c r="C1139" s="342"/>
      <c r="D1139" s="822"/>
      <c r="E1139" s="823"/>
      <c r="F1139" s="824"/>
      <c r="G1139" s="824"/>
      <c r="H1139" s="825"/>
      <c r="I1139" s="826"/>
    </row>
    <row r="1140" spans="2:9" s="820" customFormat="1" ht="15" customHeight="1">
      <c r="B1140" s="821"/>
      <c r="C1140" s="342"/>
      <c r="D1140" s="822"/>
      <c r="E1140" s="823"/>
      <c r="F1140" s="824"/>
      <c r="G1140" s="824"/>
      <c r="H1140" s="825"/>
      <c r="I1140" s="826"/>
    </row>
    <row r="1141" spans="2:9" s="820" customFormat="1" ht="15" customHeight="1">
      <c r="B1141" s="821"/>
      <c r="C1141" s="342"/>
      <c r="D1141" s="822"/>
      <c r="E1141" s="823"/>
      <c r="F1141" s="824"/>
      <c r="G1141" s="824"/>
      <c r="H1141" s="825"/>
      <c r="I1141" s="826"/>
    </row>
    <row r="1142" spans="2:9" s="820" customFormat="1" ht="15" customHeight="1">
      <c r="B1142" s="821"/>
      <c r="C1142" s="342"/>
      <c r="D1142" s="822"/>
      <c r="E1142" s="823"/>
      <c r="F1142" s="824"/>
      <c r="G1142" s="824"/>
      <c r="H1142" s="825"/>
      <c r="I1142" s="826"/>
    </row>
    <row r="1143" spans="2:9" s="820" customFormat="1" ht="15" customHeight="1">
      <c r="B1143" s="821"/>
      <c r="C1143" s="342"/>
      <c r="D1143" s="822"/>
      <c r="E1143" s="823"/>
      <c r="F1143" s="824"/>
      <c r="G1143" s="824"/>
      <c r="H1143" s="825"/>
      <c r="I1143" s="826"/>
    </row>
    <row r="1144" spans="2:9" s="820" customFormat="1" ht="15" customHeight="1">
      <c r="B1144" s="821"/>
      <c r="C1144" s="342"/>
      <c r="D1144" s="822"/>
      <c r="E1144" s="823"/>
      <c r="F1144" s="824"/>
      <c r="G1144" s="824"/>
      <c r="H1144" s="825"/>
      <c r="I1144" s="826"/>
    </row>
    <row r="1145" spans="2:9" s="820" customFormat="1" ht="15" customHeight="1">
      <c r="B1145" s="821"/>
      <c r="C1145" s="342"/>
      <c r="D1145" s="822"/>
      <c r="E1145" s="823"/>
      <c r="F1145" s="824"/>
      <c r="G1145" s="824"/>
      <c r="H1145" s="825"/>
      <c r="I1145" s="826"/>
    </row>
    <row r="1146" spans="2:9" s="820" customFormat="1" ht="15" customHeight="1">
      <c r="B1146" s="821"/>
      <c r="C1146" s="342"/>
      <c r="D1146" s="822"/>
      <c r="E1146" s="823"/>
      <c r="F1146" s="824"/>
      <c r="G1146" s="824"/>
      <c r="H1146" s="825"/>
      <c r="I1146" s="826"/>
    </row>
    <row r="1147" spans="2:9" s="820" customFormat="1" ht="15" customHeight="1">
      <c r="B1147" s="821"/>
      <c r="C1147" s="342"/>
      <c r="D1147" s="822"/>
      <c r="E1147" s="823"/>
      <c r="F1147" s="824"/>
      <c r="G1147" s="824"/>
      <c r="H1147" s="825"/>
      <c r="I1147" s="826"/>
    </row>
    <row r="1148" spans="2:9" s="820" customFormat="1" ht="15" customHeight="1">
      <c r="B1148" s="821"/>
      <c r="C1148" s="342"/>
      <c r="D1148" s="822"/>
      <c r="E1148" s="823"/>
      <c r="F1148" s="824"/>
      <c r="G1148" s="824"/>
      <c r="H1148" s="825"/>
      <c r="I1148" s="826"/>
    </row>
    <row r="1149" spans="2:9" s="820" customFormat="1" ht="15" customHeight="1">
      <c r="B1149" s="821"/>
      <c r="C1149" s="342"/>
      <c r="D1149" s="822"/>
      <c r="E1149" s="823"/>
      <c r="F1149" s="824"/>
      <c r="G1149" s="824"/>
      <c r="H1149" s="825"/>
      <c r="I1149" s="826"/>
    </row>
    <row r="1150" spans="2:9" s="820" customFormat="1" ht="15" customHeight="1">
      <c r="B1150" s="821"/>
      <c r="C1150" s="342"/>
      <c r="D1150" s="822"/>
      <c r="E1150" s="823"/>
      <c r="F1150" s="824"/>
      <c r="G1150" s="824"/>
      <c r="H1150" s="825"/>
      <c r="I1150" s="826"/>
    </row>
    <row r="1151" spans="2:9" s="820" customFormat="1" ht="15" customHeight="1">
      <c r="B1151" s="821"/>
      <c r="C1151" s="342"/>
      <c r="D1151" s="822"/>
      <c r="E1151" s="823"/>
      <c r="F1151" s="824"/>
      <c r="G1151" s="824"/>
      <c r="H1151" s="825"/>
      <c r="I1151" s="826"/>
    </row>
    <row r="1152" spans="2:9" s="820" customFormat="1" ht="15" customHeight="1">
      <c r="B1152" s="821"/>
      <c r="C1152" s="342"/>
      <c r="D1152" s="822"/>
      <c r="E1152" s="823"/>
      <c r="F1152" s="824"/>
      <c r="G1152" s="824"/>
      <c r="H1152" s="825"/>
      <c r="I1152" s="826"/>
    </row>
    <row r="1153" spans="2:9" s="820" customFormat="1" ht="15" customHeight="1">
      <c r="B1153" s="821"/>
      <c r="C1153" s="342"/>
      <c r="D1153" s="822"/>
      <c r="E1153" s="823"/>
      <c r="F1153" s="824"/>
      <c r="G1153" s="824"/>
      <c r="H1153" s="825"/>
      <c r="I1153" s="826"/>
    </row>
    <row r="1154" spans="2:9" s="820" customFormat="1" ht="15" customHeight="1">
      <c r="B1154" s="821"/>
      <c r="C1154" s="342"/>
      <c r="D1154" s="822"/>
      <c r="E1154" s="823"/>
      <c r="F1154" s="824"/>
      <c r="G1154" s="824"/>
      <c r="H1154" s="825"/>
      <c r="I1154" s="826"/>
    </row>
    <row r="1155" spans="2:9" s="820" customFormat="1" ht="15" customHeight="1">
      <c r="B1155" s="821"/>
      <c r="C1155" s="342"/>
      <c r="D1155" s="822"/>
      <c r="E1155" s="823"/>
      <c r="F1155" s="824"/>
      <c r="G1155" s="824"/>
      <c r="H1155" s="825"/>
      <c r="I1155" s="826"/>
    </row>
    <row r="1156" spans="2:9" s="820" customFormat="1" ht="15" customHeight="1">
      <c r="B1156" s="821"/>
      <c r="C1156" s="342"/>
      <c r="D1156" s="822"/>
      <c r="E1156" s="823"/>
      <c r="F1156" s="824"/>
      <c r="G1156" s="824"/>
      <c r="H1156" s="825"/>
      <c r="I1156" s="826"/>
    </row>
    <row r="1157" spans="2:9" s="820" customFormat="1" ht="15" customHeight="1">
      <c r="B1157" s="821"/>
      <c r="C1157" s="342"/>
      <c r="D1157" s="822"/>
      <c r="E1157" s="823"/>
      <c r="F1157" s="824"/>
      <c r="G1157" s="824"/>
      <c r="H1157" s="825"/>
      <c r="I1157" s="826"/>
    </row>
    <row r="1158" spans="2:9" s="820" customFormat="1" ht="15" customHeight="1">
      <c r="B1158" s="821"/>
      <c r="C1158" s="342"/>
      <c r="D1158" s="822"/>
      <c r="E1158" s="823"/>
      <c r="F1158" s="824"/>
      <c r="G1158" s="824"/>
      <c r="H1158" s="825"/>
      <c r="I1158" s="826"/>
    </row>
    <row r="1159" spans="2:9" s="820" customFormat="1" ht="15" customHeight="1">
      <c r="B1159" s="821"/>
      <c r="C1159" s="342"/>
      <c r="D1159" s="822"/>
      <c r="E1159" s="823"/>
      <c r="F1159" s="824"/>
      <c r="G1159" s="824"/>
      <c r="H1159" s="825"/>
      <c r="I1159" s="826"/>
    </row>
    <row r="1160" spans="2:9" s="820" customFormat="1" ht="15" customHeight="1">
      <c r="B1160" s="821"/>
      <c r="C1160" s="342"/>
      <c r="D1160" s="822"/>
      <c r="E1160" s="823"/>
      <c r="F1160" s="824"/>
      <c r="G1160" s="824"/>
      <c r="H1160" s="825"/>
      <c r="I1160" s="826"/>
    </row>
    <row r="1161" spans="2:9" s="820" customFormat="1" ht="15" customHeight="1">
      <c r="B1161" s="821"/>
      <c r="C1161" s="342"/>
      <c r="D1161" s="822"/>
      <c r="E1161" s="823"/>
      <c r="F1161" s="824"/>
      <c r="G1161" s="824"/>
      <c r="H1161" s="825"/>
      <c r="I1161" s="826"/>
    </row>
    <row r="1162" spans="2:9" s="820" customFormat="1" ht="15" customHeight="1">
      <c r="B1162" s="821"/>
      <c r="C1162" s="342"/>
      <c r="D1162" s="822"/>
      <c r="E1162" s="823"/>
      <c r="F1162" s="824"/>
      <c r="G1162" s="824"/>
      <c r="H1162" s="825"/>
      <c r="I1162" s="826"/>
    </row>
    <row r="1163" spans="2:9" s="820" customFormat="1" ht="15" customHeight="1">
      <c r="B1163" s="821"/>
      <c r="C1163" s="342"/>
      <c r="D1163" s="822"/>
      <c r="E1163" s="823"/>
      <c r="F1163" s="824"/>
      <c r="G1163" s="824"/>
      <c r="H1163" s="825"/>
      <c r="I1163" s="826"/>
    </row>
    <row r="1164" spans="2:9" s="820" customFormat="1" ht="15" customHeight="1">
      <c r="B1164" s="821"/>
      <c r="C1164" s="342"/>
      <c r="D1164" s="822"/>
      <c r="E1164" s="823"/>
      <c r="F1164" s="824"/>
      <c r="G1164" s="824"/>
      <c r="H1164" s="825"/>
      <c r="I1164" s="826"/>
    </row>
    <row r="1165" spans="2:9" s="820" customFormat="1" ht="15" customHeight="1">
      <c r="B1165" s="821"/>
      <c r="C1165" s="342"/>
      <c r="D1165" s="822"/>
      <c r="E1165" s="823"/>
      <c r="F1165" s="824"/>
      <c r="G1165" s="824"/>
      <c r="H1165" s="825"/>
      <c r="I1165" s="826"/>
    </row>
    <row r="1166" spans="2:9" s="820" customFormat="1" ht="15" customHeight="1">
      <c r="B1166" s="821"/>
      <c r="C1166" s="342"/>
      <c r="D1166" s="822"/>
      <c r="E1166" s="823"/>
      <c r="F1166" s="824"/>
      <c r="G1166" s="824"/>
      <c r="H1166" s="825"/>
      <c r="I1166" s="826"/>
    </row>
    <row r="1167" spans="2:9" s="820" customFormat="1" ht="15" customHeight="1">
      <c r="B1167" s="821"/>
      <c r="C1167" s="342"/>
      <c r="D1167" s="822"/>
      <c r="E1167" s="823"/>
      <c r="F1167" s="824"/>
      <c r="G1167" s="824"/>
      <c r="H1167" s="825"/>
      <c r="I1167" s="826"/>
    </row>
    <row r="1168" spans="2:9" s="820" customFormat="1" ht="15" customHeight="1">
      <c r="B1168" s="821"/>
      <c r="C1168" s="342"/>
      <c r="D1168" s="822"/>
      <c r="E1168" s="823"/>
      <c r="F1168" s="824"/>
      <c r="G1168" s="824"/>
      <c r="H1168" s="825"/>
      <c r="I1168" s="826"/>
    </row>
    <row r="1169" spans="2:9" s="820" customFormat="1" ht="15" customHeight="1">
      <c r="B1169" s="821"/>
      <c r="C1169" s="342"/>
      <c r="D1169" s="822"/>
      <c r="E1169" s="823"/>
      <c r="F1169" s="824"/>
      <c r="G1169" s="824"/>
      <c r="H1169" s="825"/>
      <c r="I1169" s="826"/>
    </row>
    <row r="1170" spans="2:9" s="820" customFormat="1" ht="15" customHeight="1">
      <c r="B1170" s="821"/>
      <c r="C1170" s="342"/>
      <c r="D1170" s="822"/>
      <c r="E1170" s="823"/>
      <c r="F1170" s="824"/>
      <c r="G1170" s="824"/>
      <c r="H1170" s="825"/>
      <c r="I1170" s="826"/>
    </row>
    <row r="1171" spans="2:9" s="820" customFormat="1" ht="15" customHeight="1">
      <c r="B1171" s="821"/>
      <c r="C1171" s="342"/>
      <c r="D1171" s="822"/>
      <c r="E1171" s="823"/>
      <c r="F1171" s="824"/>
      <c r="G1171" s="824"/>
      <c r="H1171" s="825"/>
      <c r="I1171" s="826"/>
    </row>
    <row r="1172" spans="2:9" s="820" customFormat="1" ht="15" customHeight="1">
      <c r="B1172" s="821"/>
      <c r="C1172" s="342"/>
      <c r="D1172" s="822"/>
      <c r="E1172" s="823"/>
      <c r="F1172" s="824"/>
      <c r="G1172" s="824"/>
      <c r="H1172" s="825"/>
      <c r="I1172" s="826"/>
    </row>
    <row r="1173" spans="2:9" s="820" customFormat="1" ht="15" customHeight="1">
      <c r="B1173" s="821"/>
      <c r="C1173" s="342"/>
      <c r="D1173" s="822"/>
      <c r="E1173" s="823"/>
      <c r="F1173" s="824"/>
      <c r="G1173" s="824"/>
      <c r="H1173" s="825"/>
      <c r="I1173" s="826"/>
    </row>
    <row r="1174" spans="2:9" s="820" customFormat="1" ht="15" customHeight="1">
      <c r="B1174" s="821"/>
      <c r="C1174" s="342"/>
      <c r="D1174" s="822"/>
      <c r="E1174" s="827"/>
      <c r="F1174" s="824"/>
      <c r="G1174" s="824"/>
      <c r="H1174" s="825"/>
      <c r="I1174" s="826"/>
    </row>
    <row r="1175" spans="2:9" s="820" customFormat="1" ht="15" customHeight="1">
      <c r="B1175" s="821"/>
      <c r="C1175" s="342"/>
      <c r="D1175" s="822"/>
      <c r="E1175" s="827"/>
      <c r="F1175" s="824"/>
      <c r="G1175" s="824"/>
      <c r="H1175" s="825"/>
      <c r="I1175" s="826"/>
    </row>
    <row r="1176" spans="2:9" s="820" customFormat="1" ht="15" customHeight="1">
      <c r="B1176" s="821"/>
      <c r="C1176" s="342"/>
      <c r="D1176" s="822"/>
      <c r="E1176" s="827"/>
      <c r="F1176" s="824"/>
      <c r="G1176" s="824"/>
      <c r="H1176" s="825"/>
      <c r="I1176" s="826"/>
    </row>
    <row r="1177" spans="2:9" s="820" customFormat="1" ht="15" customHeight="1">
      <c r="B1177" s="821"/>
      <c r="C1177" s="342"/>
      <c r="D1177" s="822"/>
      <c r="E1177" s="827"/>
      <c r="F1177" s="824"/>
      <c r="G1177" s="824"/>
      <c r="H1177" s="825"/>
      <c r="I1177" s="826"/>
    </row>
    <row r="1178" spans="2:9" s="820" customFormat="1" ht="15" customHeight="1">
      <c r="B1178" s="821"/>
      <c r="C1178" s="342"/>
      <c r="D1178" s="822"/>
      <c r="E1178" s="827"/>
      <c r="F1178" s="824"/>
      <c r="G1178" s="824"/>
      <c r="H1178" s="825"/>
      <c r="I1178" s="826"/>
    </row>
    <row r="1179" spans="2:9" s="820" customFormat="1" ht="15" customHeight="1">
      <c r="B1179" s="821"/>
      <c r="C1179" s="342"/>
      <c r="D1179" s="822"/>
      <c r="E1179" s="823"/>
      <c r="F1179" s="824"/>
      <c r="G1179" s="824"/>
      <c r="H1179" s="825"/>
      <c r="I1179" s="826"/>
    </row>
    <row r="1180" spans="2:9" s="820" customFormat="1" ht="15" customHeight="1">
      <c r="B1180" s="821"/>
      <c r="C1180" s="342"/>
      <c r="D1180" s="822"/>
      <c r="E1180" s="823"/>
      <c r="F1180" s="824"/>
      <c r="G1180" s="824"/>
      <c r="H1180" s="825"/>
      <c r="I1180" s="826"/>
    </row>
    <row r="1181" spans="2:9" s="820" customFormat="1" ht="15" customHeight="1">
      <c r="B1181" s="821"/>
      <c r="C1181" s="342"/>
      <c r="D1181" s="822"/>
      <c r="E1181" s="823"/>
      <c r="F1181" s="824"/>
      <c r="G1181" s="824"/>
      <c r="H1181" s="825"/>
      <c r="I1181" s="826"/>
    </row>
    <row r="1182" spans="2:9" s="820" customFormat="1" ht="15" customHeight="1">
      <c r="B1182" s="821"/>
      <c r="C1182" s="342"/>
      <c r="D1182" s="822"/>
      <c r="E1182" s="823"/>
      <c r="F1182" s="824"/>
      <c r="G1182" s="824"/>
      <c r="H1182" s="825"/>
      <c r="I1182" s="826"/>
    </row>
    <row r="1183" spans="2:9" s="820" customFormat="1" ht="15" customHeight="1">
      <c r="B1183" s="821"/>
      <c r="C1183" s="342"/>
      <c r="D1183" s="822"/>
      <c r="E1183" s="823"/>
      <c r="F1183" s="824"/>
      <c r="G1183" s="824"/>
      <c r="H1183" s="825"/>
      <c r="I1183" s="826"/>
    </row>
    <row r="1184" spans="2:9" s="820" customFormat="1" ht="15" customHeight="1">
      <c r="B1184" s="821"/>
      <c r="C1184" s="342"/>
      <c r="D1184" s="822"/>
      <c r="E1184" s="823"/>
      <c r="F1184" s="824"/>
      <c r="G1184" s="824"/>
      <c r="H1184" s="825"/>
      <c r="I1184" s="826"/>
    </row>
    <row r="1185" spans="2:9" s="820" customFormat="1" ht="15" customHeight="1">
      <c r="B1185" s="821"/>
      <c r="C1185" s="342"/>
      <c r="D1185" s="822"/>
      <c r="E1185" s="823"/>
      <c r="F1185" s="824"/>
      <c r="G1185" s="824"/>
      <c r="H1185" s="825"/>
      <c r="I1185" s="826"/>
    </row>
    <row r="1186" spans="2:9" s="820" customFormat="1" ht="15" customHeight="1">
      <c r="B1186" s="821"/>
      <c r="C1186" s="342"/>
      <c r="D1186" s="822"/>
      <c r="E1186" s="823"/>
      <c r="F1186" s="824"/>
      <c r="G1186" s="824"/>
      <c r="H1186" s="825"/>
      <c r="I1186" s="826"/>
    </row>
    <row r="1187" spans="2:9" s="820" customFormat="1" ht="15" customHeight="1">
      <c r="B1187" s="821"/>
      <c r="C1187" s="342"/>
      <c r="D1187" s="822"/>
      <c r="E1187" s="823"/>
      <c r="F1187" s="824"/>
      <c r="G1187" s="824"/>
      <c r="H1187" s="825"/>
      <c r="I1187" s="826"/>
    </row>
    <row r="1188" spans="2:9" s="820" customFormat="1" ht="15" customHeight="1">
      <c r="B1188" s="821"/>
      <c r="C1188" s="342"/>
      <c r="D1188" s="822"/>
      <c r="E1188" s="823"/>
      <c r="F1188" s="824"/>
      <c r="G1188" s="824"/>
      <c r="H1188" s="825"/>
      <c r="I1188" s="826"/>
    </row>
    <row r="1189" spans="2:9" s="820" customFormat="1" ht="15" customHeight="1">
      <c r="B1189" s="821"/>
      <c r="C1189" s="342"/>
      <c r="D1189" s="822"/>
      <c r="E1189" s="823"/>
      <c r="F1189" s="824"/>
      <c r="G1189" s="824"/>
      <c r="H1189" s="825"/>
      <c r="I1189" s="826"/>
    </row>
    <row r="1190" spans="2:9" s="820" customFormat="1" ht="15" customHeight="1">
      <c r="B1190" s="821"/>
      <c r="C1190" s="342"/>
      <c r="D1190" s="822"/>
      <c r="E1190" s="823"/>
      <c r="F1190" s="824"/>
      <c r="G1190" s="824"/>
      <c r="H1190" s="825"/>
      <c r="I1190" s="826"/>
    </row>
    <row r="1191" spans="2:9" s="820" customFormat="1" ht="15" customHeight="1">
      <c r="B1191" s="821"/>
      <c r="C1191" s="342"/>
      <c r="D1191" s="822"/>
      <c r="E1191" s="823"/>
      <c r="F1191" s="824"/>
      <c r="G1191" s="824"/>
      <c r="H1191" s="825"/>
      <c r="I1191" s="826"/>
    </row>
    <row r="1192" spans="2:9" s="820" customFormat="1" ht="15" customHeight="1">
      <c r="B1192" s="821"/>
      <c r="C1192" s="342"/>
      <c r="D1192" s="822"/>
      <c r="E1192" s="823"/>
      <c r="F1192" s="824"/>
      <c r="G1192" s="824"/>
      <c r="H1192" s="825"/>
      <c r="I1192" s="826"/>
    </row>
    <row r="1193" spans="2:9" s="820" customFormat="1" ht="15" customHeight="1">
      <c r="B1193" s="821"/>
      <c r="C1193" s="342"/>
      <c r="D1193" s="822"/>
      <c r="E1193" s="823"/>
      <c r="F1193" s="824"/>
      <c r="G1193" s="824"/>
      <c r="H1193" s="825"/>
      <c r="I1193" s="826"/>
    </row>
    <row r="1194" spans="2:9" s="820" customFormat="1" ht="15" customHeight="1">
      <c r="B1194" s="821"/>
      <c r="C1194" s="342"/>
      <c r="D1194" s="822"/>
      <c r="E1194" s="823"/>
      <c r="F1194" s="824"/>
      <c r="G1194" s="824"/>
      <c r="H1194" s="825"/>
      <c r="I1194" s="826"/>
    </row>
    <row r="1195" spans="2:9" s="820" customFormat="1" ht="15" customHeight="1">
      <c r="B1195" s="821"/>
      <c r="C1195" s="342"/>
      <c r="D1195" s="822"/>
      <c r="E1195" s="823"/>
      <c r="F1195" s="824"/>
      <c r="G1195" s="824"/>
      <c r="H1195" s="825"/>
      <c r="I1195" s="826"/>
    </row>
    <row r="1196" spans="2:9" s="820" customFormat="1" ht="15" customHeight="1">
      <c r="B1196" s="821"/>
      <c r="C1196" s="342"/>
      <c r="D1196" s="822"/>
      <c r="E1196" s="823"/>
      <c r="F1196" s="824"/>
      <c r="G1196" s="824"/>
      <c r="H1196" s="825"/>
      <c r="I1196" s="826"/>
    </row>
    <row r="1197" spans="2:9" s="820" customFormat="1" ht="15" customHeight="1">
      <c r="B1197" s="821"/>
      <c r="C1197" s="342"/>
      <c r="D1197" s="822"/>
      <c r="E1197" s="823"/>
      <c r="F1197" s="824"/>
      <c r="G1197" s="824"/>
      <c r="H1197" s="825"/>
      <c r="I1197" s="826"/>
    </row>
    <row r="1198" spans="2:9" s="820" customFormat="1" ht="15" customHeight="1">
      <c r="B1198" s="821"/>
      <c r="C1198" s="342"/>
      <c r="D1198" s="822"/>
      <c r="E1198" s="823"/>
      <c r="F1198" s="824"/>
      <c r="G1198" s="824"/>
      <c r="H1198" s="825"/>
      <c r="I1198" s="826"/>
    </row>
    <row r="1199" spans="2:9" s="820" customFormat="1" ht="15" customHeight="1">
      <c r="B1199" s="821"/>
      <c r="C1199" s="342"/>
      <c r="D1199" s="822"/>
      <c r="E1199" s="823"/>
      <c r="F1199" s="824"/>
      <c r="G1199" s="824"/>
      <c r="H1199" s="825"/>
      <c r="I1199" s="826"/>
    </row>
    <row r="1200" spans="2:9" s="820" customFormat="1" ht="15" customHeight="1">
      <c r="B1200" s="821"/>
      <c r="C1200" s="342"/>
      <c r="D1200" s="822"/>
      <c r="E1200" s="823"/>
      <c r="F1200" s="824"/>
      <c r="G1200" s="824"/>
      <c r="H1200" s="825"/>
      <c r="I1200" s="826"/>
    </row>
    <row r="1201" spans="2:9" s="820" customFormat="1" ht="15" customHeight="1">
      <c r="B1201" s="821"/>
      <c r="C1201" s="342"/>
      <c r="D1201" s="822"/>
      <c r="E1201" s="823"/>
      <c r="F1201" s="824"/>
      <c r="G1201" s="824"/>
      <c r="H1201" s="825"/>
      <c r="I1201" s="826"/>
    </row>
    <row r="1202" spans="2:9" s="820" customFormat="1" ht="15" customHeight="1">
      <c r="B1202" s="821"/>
      <c r="C1202" s="342"/>
      <c r="D1202" s="822"/>
      <c r="E1202" s="823"/>
      <c r="F1202" s="824"/>
      <c r="G1202" s="824"/>
      <c r="H1202" s="825"/>
      <c r="I1202" s="826"/>
    </row>
    <row r="1203" spans="2:9" s="820" customFormat="1" ht="15" customHeight="1">
      <c r="B1203" s="821"/>
      <c r="C1203" s="342"/>
      <c r="D1203" s="822"/>
      <c r="E1203" s="823"/>
      <c r="F1203" s="824"/>
      <c r="G1203" s="824"/>
      <c r="H1203" s="825"/>
      <c r="I1203" s="826"/>
    </row>
    <row r="1204" spans="2:9" s="820" customFormat="1" ht="15" customHeight="1">
      <c r="B1204" s="821"/>
      <c r="C1204" s="342"/>
      <c r="D1204" s="822"/>
      <c r="E1204" s="823"/>
      <c r="F1204" s="824"/>
      <c r="G1204" s="824"/>
      <c r="H1204" s="825"/>
      <c r="I1204" s="826"/>
    </row>
    <row r="1205" spans="2:9" s="820" customFormat="1" ht="15" customHeight="1">
      <c r="B1205" s="821"/>
      <c r="C1205" s="342"/>
      <c r="D1205" s="822"/>
      <c r="E1205" s="823"/>
      <c r="F1205" s="824"/>
      <c r="G1205" s="824"/>
      <c r="H1205" s="825"/>
      <c r="I1205" s="826"/>
    </row>
    <row r="1206" spans="2:9" s="820" customFormat="1" ht="15" customHeight="1">
      <c r="B1206" s="821"/>
      <c r="C1206" s="342"/>
      <c r="D1206" s="822"/>
      <c r="E1206" s="823"/>
      <c r="F1206" s="824"/>
      <c r="G1206" s="824"/>
      <c r="H1206" s="825"/>
      <c r="I1206" s="826"/>
    </row>
    <row r="1207" spans="2:9" s="820" customFormat="1" ht="15" customHeight="1">
      <c r="B1207" s="821"/>
      <c r="C1207" s="342"/>
      <c r="D1207" s="822"/>
      <c r="E1207" s="823"/>
      <c r="F1207" s="824"/>
      <c r="G1207" s="824"/>
      <c r="H1207" s="825"/>
      <c r="I1207" s="826"/>
    </row>
    <row r="1208" spans="2:9" s="820" customFormat="1" ht="15" customHeight="1">
      <c r="B1208" s="821"/>
      <c r="C1208" s="342"/>
      <c r="D1208" s="822"/>
      <c r="E1208" s="823"/>
      <c r="F1208" s="824"/>
      <c r="G1208" s="824"/>
      <c r="H1208" s="825"/>
      <c r="I1208" s="826"/>
    </row>
    <row r="1209" spans="2:9" s="820" customFormat="1" ht="15" customHeight="1">
      <c r="B1209" s="821"/>
      <c r="C1209" s="342"/>
      <c r="D1209" s="822"/>
      <c r="E1209" s="823"/>
      <c r="F1209" s="824"/>
      <c r="G1209" s="824"/>
      <c r="H1209" s="825"/>
      <c r="I1209" s="826"/>
    </row>
    <row r="1210" spans="2:9" s="820" customFormat="1" ht="15" customHeight="1">
      <c r="B1210" s="821"/>
      <c r="C1210" s="342"/>
      <c r="D1210" s="822"/>
      <c r="E1210" s="823"/>
      <c r="F1210" s="824"/>
      <c r="G1210" s="824"/>
      <c r="H1210" s="825"/>
      <c r="I1210" s="826"/>
    </row>
    <row r="1211" spans="2:9" s="820" customFormat="1" ht="15" customHeight="1">
      <c r="B1211" s="821"/>
      <c r="C1211" s="342"/>
      <c r="D1211" s="822"/>
      <c r="E1211" s="823"/>
      <c r="F1211" s="824"/>
      <c r="G1211" s="824"/>
      <c r="H1211" s="825"/>
      <c r="I1211" s="826"/>
    </row>
    <row r="1212" spans="2:9" s="820" customFormat="1" ht="15" customHeight="1">
      <c r="B1212" s="821"/>
      <c r="C1212" s="342"/>
      <c r="D1212" s="822"/>
      <c r="E1212" s="823"/>
      <c r="F1212" s="824"/>
      <c r="G1212" s="824"/>
      <c r="H1212" s="825"/>
      <c r="I1212" s="826"/>
    </row>
    <row r="1213" spans="2:9" s="820" customFormat="1" ht="15" customHeight="1">
      <c r="B1213" s="821"/>
      <c r="C1213" s="342"/>
      <c r="D1213" s="822"/>
      <c r="E1213" s="823"/>
      <c r="F1213" s="824"/>
      <c r="G1213" s="824"/>
      <c r="H1213" s="825"/>
      <c r="I1213" s="826"/>
    </row>
    <row r="1214" spans="2:9" s="820" customFormat="1" ht="15" customHeight="1">
      <c r="B1214" s="821"/>
      <c r="C1214" s="342"/>
      <c r="D1214" s="822"/>
      <c r="E1214" s="823"/>
      <c r="F1214" s="824"/>
      <c r="G1214" s="824"/>
      <c r="H1214" s="825"/>
      <c r="I1214" s="826"/>
    </row>
    <row r="1215" spans="2:9" s="820" customFormat="1" ht="15" customHeight="1">
      <c r="B1215" s="821"/>
      <c r="C1215" s="342"/>
      <c r="D1215" s="822"/>
      <c r="E1215" s="823"/>
      <c r="F1215" s="824"/>
      <c r="G1215" s="824"/>
      <c r="H1215" s="825"/>
      <c r="I1215" s="826"/>
    </row>
    <row r="1216" spans="2:9" s="820" customFormat="1" ht="15" customHeight="1">
      <c r="B1216" s="821"/>
      <c r="C1216" s="342"/>
      <c r="D1216" s="822"/>
      <c r="E1216" s="823"/>
      <c r="F1216" s="824"/>
      <c r="G1216" s="824"/>
      <c r="H1216" s="825"/>
      <c r="I1216" s="826"/>
    </row>
    <row r="1217" spans="2:9" s="820" customFormat="1" ht="15" customHeight="1">
      <c r="B1217" s="821"/>
      <c r="C1217" s="342"/>
      <c r="D1217" s="822"/>
      <c r="E1217" s="823"/>
      <c r="F1217" s="824"/>
      <c r="G1217" s="824"/>
      <c r="H1217" s="825"/>
      <c r="I1217" s="826"/>
    </row>
    <row r="1218" spans="2:9" s="820" customFormat="1" ht="15" customHeight="1">
      <c r="B1218" s="821"/>
      <c r="C1218" s="342"/>
      <c r="D1218" s="822"/>
      <c r="E1218" s="823"/>
      <c r="F1218" s="824"/>
      <c r="G1218" s="824"/>
      <c r="H1218" s="825"/>
      <c r="I1218" s="826"/>
    </row>
    <row r="1219" spans="2:9" s="820" customFormat="1" ht="15" customHeight="1">
      <c r="B1219" s="821"/>
      <c r="C1219" s="342"/>
      <c r="D1219" s="822"/>
      <c r="E1219" s="823"/>
      <c r="F1219" s="824"/>
      <c r="G1219" s="824"/>
      <c r="H1219" s="825"/>
      <c r="I1219" s="826"/>
    </row>
    <row r="1220" spans="2:9" s="820" customFormat="1" ht="15" customHeight="1">
      <c r="B1220" s="821"/>
      <c r="C1220" s="342"/>
      <c r="D1220" s="822"/>
      <c r="E1220" s="823"/>
      <c r="F1220" s="824"/>
      <c r="G1220" s="824"/>
      <c r="H1220" s="825"/>
      <c r="I1220" s="826"/>
    </row>
    <row r="1221" spans="2:9" s="820" customFormat="1" ht="15" customHeight="1">
      <c r="B1221" s="821"/>
      <c r="C1221" s="342"/>
      <c r="D1221" s="822"/>
      <c r="E1221" s="823"/>
      <c r="F1221" s="824"/>
      <c r="G1221" s="824"/>
      <c r="H1221" s="825"/>
      <c r="I1221" s="826"/>
    </row>
    <row r="1222" spans="2:9" s="820" customFormat="1" ht="15" customHeight="1">
      <c r="B1222" s="821"/>
      <c r="C1222" s="342"/>
      <c r="D1222" s="822"/>
      <c r="E1222" s="827"/>
      <c r="F1222" s="824"/>
      <c r="G1222" s="824"/>
      <c r="H1222" s="825"/>
      <c r="I1222" s="826"/>
    </row>
    <row r="1223" spans="2:9" s="820" customFormat="1" ht="15" customHeight="1">
      <c r="B1223" s="821"/>
      <c r="C1223" s="342"/>
      <c r="D1223" s="822"/>
      <c r="E1223" s="827"/>
      <c r="F1223" s="824"/>
      <c r="G1223" s="824"/>
      <c r="H1223" s="825"/>
      <c r="I1223" s="826"/>
    </row>
    <row r="1224" spans="2:9" s="820" customFormat="1" ht="15" customHeight="1">
      <c r="B1224" s="821"/>
      <c r="C1224" s="342"/>
      <c r="D1224" s="822"/>
      <c r="E1224" s="827"/>
      <c r="F1224" s="824"/>
      <c r="G1224" s="824"/>
      <c r="H1224" s="825"/>
      <c r="I1224" s="826"/>
    </row>
    <row r="1225" spans="2:9" s="820" customFormat="1" ht="15" customHeight="1">
      <c r="B1225" s="821"/>
      <c r="C1225" s="342"/>
      <c r="D1225" s="822"/>
      <c r="E1225" s="827"/>
      <c r="F1225" s="824"/>
      <c r="G1225" s="824"/>
      <c r="H1225" s="825"/>
      <c r="I1225" s="826"/>
    </row>
    <row r="1226" spans="2:9" s="820" customFormat="1" ht="15" customHeight="1">
      <c r="B1226" s="821"/>
      <c r="C1226" s="342"/>
      <c r="D1226" s="822"/>
      <c r="E1226" s="827"/>
      <c r="F1226" s="824"/>
      <c r="G1226" s="824"/>
      <c r="H1226" s="825"/>
      <c r="I1226" s="826"/>
    </row>
    <row r="1227" spans="2:9" s="820" customFormat="1" ht="15" customHeight="1">
      <c r="B1227" s="821"/>
      <c r="C1227" s="342"/>
      <c r="D1227" s="822"/>
      <c r="E1227" s="827"/>
      <c r="F1227" s="824"/>
      <c r="G1227" s="824"/>
      <c r="H1227" s="825"/>
      <c r="I1227" s="826"/>
    </row>
    <row r="1228" spans="2:9" s="820" customFormat="1" ht="15" customHeight="1">
      <c r="B1228" s="821"/>
      <c r="C1228" s="342"/>
      <c r="D1228" s="822"/>
      <c r="E1228" s="827"/>
      <c r="F1228" s="824"/>
      <c r="G1228" s="824"/>
      <c r="H1228" s="825"/>
      <c r="I1228" s="826"/>
    </row>
    <row r="1229" spans="2:9" s="820" customFormat="1" ht="15" customHeight="1">
      <c r="B1229" s="821"/>
      <c r="C1229" s="342"/>
      <c r="D1229" s="822"/>
      <c r="E1229" s="823"/>
      <c r="F1229" s="824"/>
      <c r="G1229" s="824"/>
      <c r="H1229" s="825"/>
      <c r="I1229" s="826"/>
    </row>
    <row r="1230" spans="2:9" s="820" customFormat="1" ht="15" customHeight="1">
      <c r="B1230" s="821"/>
      <c r="C1230" s="342"/>
      <c r="D1230" s="822"/>
      <c r="E1230" s="823"/>
      <c r="F1230" s="824"/>
      <c r="G1230" s="824"/>
      <c r="H1230" s="825"/>
      <c r="I1230" s="826"/>
    </row>
    <row r="1231" spans="2:9" s="820" customFormat="1" ht="15" customHeight="1">
      <c r="B1231" s="821"/>
      <c r="C1231" s="342"/>
      <c r="D1231" s="822"/>
      <c r="E1231" s="823"/>
      <c r="F1231" s="824"/>
      <c r="G1231" s="824"/>
      <c r="H1231" s="825"/>
      <c r="I1231" s="826"/>
    </row>
    <row r="1232" spans="2:9" s="820" customFormat="1" ht="15" customHeight="1">
      <c r="B1232" s="821"/>
      <c r="C1232" s="342"/>
      <c r="D1232" s="822"/>
      <c r="E1232" s="823"/>
      <c r="F1232" s="824"/>
      <c r="G1232" s="824"/>
      <c r="H1232" s="825"/>
      <c r="I1232" s="826"/>
    </row>
    <row r="1233" spans="2:9" s="820" customFormat="1" ht="15" customHeight="1">
      <c r="B1233" s="821"/>
      <c r="C1233" s="342"/>
      <c r="D1233" s="822"/>
      <c r="E1233" s="823"/>
      <c r="F1233" s="824"/>
      <c r="G1233" s="824"/>
      <c r="H1233" s="825"/>
      <c r="I1233" s="826"/>
    </row>
    <row r="1234" spans="2:9" s="820" customFormat="1" ht="15" customHeight="1">
      <c r="B1234" s="821"/>
      <c r="C1234" s="342"/>
      <c r="D1234" s="822"/>
      <c r="E1234" s="823"/>
      <c r="F1234" s="824"/>
      <c r="G1234" s="824"/>
      <c r="H1234" s="825"/>
      <c r="I1234" s="826"/>
    </row>
    <row r="1235" spans="2:9" s="820" customFormat="1" ht="15" customHeight="1">
      <c r="B1235" s="821"/>
      <c r="C1235" s="342"/>
      <c r="D1235" s="822"/>
      <c r="E1235" s="823"/>
      <c r="F1235" s="824"/>
      <c r="G1235" s="828"/>
      <c r="H1235" s="825"/>
      <c r="I1235" s="826"/>
    </row>
    <row r="1236" spans="2:9" s="820" customFormat="1" ht="15" customHeight="1">
      <c r="B1236" s="821"/>
      <c r="C1236" s="342"/>
      <c r="D1236" s="822"/>
      <c r="E1236" s="823"/>
      <c r="F1236" s="824"/>
      <c r="G1236" s="828"/>
      <c r="H1236" s="825"/>
      <c r="I1236" s="826"/>
    </row>
    <row r="1237" spans="2:9" s="820" customFormat="1" ht="15" customHeight="1">
      <c r="B1237" s="821"/>
      <c r="C1237" s="342"/>
      <c r="D1237" s="822"/>
      <c r="E1237" s="823"/>
      <c r="F1237" s="824"/>
      <c r="G1237" s="828"/>
      <c r="H1237" s="825"/>
      <c r="I1237" s="826"/>
    </row>
    <row r="1238" spans="2:9" s="820" customFormat="1" ht="15" customHeight="1">
      <c r="B1238" s="821"/>
      <c r="C1238" s="342"/>
      <c r="D1238" s="822"/>
      <c r="E1238" s="823"/>
      <c r="F1238" s="824"/>
      <c r="G1238" s="824"/>
      <c r="H1238" s="825"/>
      <c r="I1238" s="826"/>
    </row>
    <row r="1239" spans="2:9" s="820" customFormat="1" ht="15" customHeight="1">
      <c r="B1239" s="821"/>
      <c r="C1239" s="342"/>
      <c r="D1239" s="822"/>
      <c r="E1239" s="823"/>
      <c r="F1239" s="824"/>
      <c r="G1239" s="824"/>
      <c r="H1239" s="825"/>
      <c r="I1239" s="826"/>
    </row>
    <row r="1240" spans="2:9" s="820" customFormat="1" ht="15" customHeight="1">
      <c r="B1240" s="821"/>
      <c r="C1240" s="342"/>
      <c r="D1240" s="822"/>
      <c r="E1240" s="823"/>
      <c r="F1240" s="824"/>
      <c r="G1240" s="824"/>
      <c r="H1240" s="825"/>
      <c r="I1240" s="826"/>
    </row>
    <row r="1241" spans="2:9" s="820" customFormat="1" ht="15" customHeight="1">
      <c r="B1241" s="821"/>
      <c r="C1241" s="342"/>
      <c r="D1241" s="822"/>
      <c r="E1241" s="823"/>
      <c r="F1241" s="824"/>
      <c r="G1241" s="824"/>
      <c r="H1241" s="825"/>
      <c r="I1241" s="826"/>
    </row>
    <row r="1242" spans="2:9" s="820" customFormat="1" ht="15" customHeight="1">
      <c r="B1242" s="821"/>
      <c r="C1242" s="342"/>
      <c r="D1242" s="822"/>
      <c r="E1242" s="823"/>
      <c r="F1242" s="824"/>
      <c r="G1242" s="824"/>
      <c r="H1242" s="825"/>
      <c r="I1242" s="826"/>
    </row>
    <row r="1243" spans="2:9" s="820" customFormat="1" ht="15" customHeight="1">
      <c r="B1243" s="821"/>
      <c r="C1243" s="342"/>
      <c r="D1243" s="822"/>
      <c r="E1243" s="823"/>
      <c r="F1243" s="824"/>
      <c r="G1243" s="824"/>
      <c r="H1243" s="825"/>
      <c r="I1243" s="826"/>
    </row>
    <row r="1244" spans="2:9" s="820" customFormat="1" ht="15" customHeight="1">
      <c r="B1244" s="821"/>
      <c r="C1244" s="342"/>
      <c r="D1244" s="822"/>
      <c r="E1244" s="823"/>
      <c r="F1244" s="824"/>
      <c r="G1244" s="824"/>
      <c r="H1244" s="825"/>
      <c r="I1244" s="826"/>
    </row>
    <row r="1245" spans="2:9" s="820" customFormat="1" ht="15" customHeight="1">
      <c r="B1245" s="821"/>
      <c r="C1245" s="342"/>
      <c r="D1245" s="822"/>
      <c r="E1245" s="823"/>
      <c r="F1245" s="824"/>
      <c r="G1245" s="824"/>
      <c r="H1245" s="825"/>
      <c r="I1245" s="826"/>
    </row>
    <row r="1246" spans="2:9" s="820" customFormat="1" ht="15" customHeight="1">
      <c r="B1246" s="821"/>
      <c r="C1246" s="342"/>
      <c r="D1246" s="822"/>
      <c r="E1246" s="823"/>
      <c r="F1246" s="824"/>
      <c r="G1246" s="824"/>
      <c r="H1246" s="825"/>
      <c r="I1246" s="826"/>
    </row>
    <row r="1247" spans="2:9" s="820" customFormat="1" ht="15" customHeight="1">
      <c r="B1247" s="821"/>
      <c r="C1247" s="342"/>
      <c r="D1247" s="822"/>
      <c r="E1247" s="823"/>
      <c r="F1247" s="824"/>
      <c r="G1247" s="824"/>
      <c r="H1247" s="825"/>
      <c r="I1247" s="826"/>
    </row>
    <row r="1248" spans="2:9" s="820" customFormat="1" ht="15" customHeight="1">
      <c r="B1248" s="821"/>
      <c r="C1248" s="342"/>
      <c r="D1248" s="822"/>
      <c r="E1248" s="823"/>
      <c r="F1248" s="824"/>
      <c r="G1248" s="824"/>
      <c r="H1248" s="825"/>
      <c r="I1248" s="826"/>
    </row>
    <row r="1249" spans="2:9" s="820" customFormat="1" ht="15" customHeight="1">
      <c r="B1249" s="821"/>
      <c r="C1249" s="342"/>
      <c r="D1249" s="822"/>
      <c r="E1249" s="823"/>
      <c r="F1249" s="824"/>
      <c r="G1249" s="824"/>
      <c r="H1249" s="825"/>
      <c r="I1249" s="826"/>
    </row>
    <row r="1250" spans="2:9" s="820" customFormat="1" ht="15" customHeight="1">
      <c r="B1250" s="821"/>
      <c r="C1250" s="342"/>
      <c r="D1250" s="822"/>
      <c r="E1250" s="823"/>
      <c r="F1250" s="824"/>
      <c r="G1250" s="824"/>
      <c r="H1250" s="825"/>
      <c r="I1250" s="826"/>
    </row>
    <row r="1251" spans="2:9" s="820" customFormat="1" ht="15" customHeight="1">
      <c r="B1251" s="821"/>
      <c r="C1251" s="342"/>
      <c r="D1251" s="822"/>
      <c r="E1251" s="823"/>
      <c r="F1251" s="824"/>
      <c r="G1251" s="824"/>
      <c r="H1251" s="825"/>
      <c r="I1251" s="826"/>
    </row>
    <row r="1252" spans="2:9" s="820" customFormat="1" ht="15" customHeight="1">
      <c r="B1252" s="821"/>
      <c r="C1252" s="342"/>
      <c r="D1252" s="822"/>
      <c r="E1252" s="823"/>
      <c r="F1252" s="824"/>
      <c r="G1252" s="824"/>
      <c r="H1252" s="825"/>
      <c r="I1252" s="826"/>
    </row>
    <row r="1253" spans="2:9" s="820" customFormat="1" ht="15" customHeight="1">
      <c r="B1253" s="821"/>
      <c r="C1253" s="342"/>
      <c r="D1253" s="822"/>
      <c r="E1253" s="823"/>
      <c r="F1253" s="824"/>
      <c r="G1253" s="824"/>
      <c r="H1253" s="825"/>
      <c r="I1253" s="826"/>
    </row>
    <row r="1254" spans="2:9" s="820" customFormat="1" ht="15" customHeight="1">
      <c r="B1254" s="821"/>
      <c r="C1254" s="342"/>
      <c r="D1254" s="822"/>
      <c r="E1254" s="823"/>
      <c r="F1254" s="824"/>
      <c r="G1254" s="824"/>
      <c r="H1254" s="825"/>
      <c r="I1254" s="826"/>
    </row>
    <row r="1255" spans="2:9" s="820" customFormat="1" ht="15" customHeight="1">
      <c r="B1255" s="821"/>
      <c r="C1255" s="342"/>
      <c r="D1255" s="822"/>
      <c r="E1255" s="823"/>
      <c r="F1255" s="824"/>
      <c r="G1255" s="824"/>
      <c r="H1255" s="825"/>
      <c r="I1255" s="826"/>
    </row>
    <row r="1256" spans="2:9" s="820" customFormat="1" ht="15" customHeight="1">
      <c r="B1256" s="821"/>
      <c r="C1256" s="342"/>
      <c r="D1256" s="822"/>
      <c r="E1256" s="823"/>
      <c r="F1256" s="824"/>
      <c r="G1256" s="824"/>
      <c r="H1256" s="825"/>
      <c r="I1256" s="826"/>
    </row>
    <row r="1257" spans="2:9" s="820" customFormat="1" ht="15" customHeight="1">
      <c r="B1257" s="821"/>
      <c r="C1257" s="342"/>
      <c r="D1257" s="822"/>
      <c r="E1257" s="823"/>
      <c r="F1257" s="824"/>
      <c r="G1257" s="824"/>
      <c r="H1257" s="825"/>
      <c r="I1257" s="826"/>
    </row>
    <row r="1258" spans="2:9" s="820" customFormat="1" ht="15" customHeight="1">
      <c r="B1258" s="821"/>
      <c r="C1258" s="342"/>
      <c r="D1258" s="822"/>
      <c r="E1258" s="823"/>
      <c r="F1258" s="824"/>
      <c r="G1258" s="824"/>
      <c r="H1258" s="825"/>
      <c r="I1258" s="826"/>
    </row>
    <row r="1259" spans="2:9" s="820" customFormat="1" ht="15" customHeight="1">
      <c r="B1259" s="821"/>
      <c r="C1259" s="342"/>
      <c r="D1259" s="822"/>
      <c r="E1259" s="823"/>
      <c r="F1259" s="824"/>
      <c r="G1259" s="824"/>
      <c r="H1259" s="825"/>
      <c r="I1259" s="826"/>
    </row>
    <row r="1260" spans="2:9" s="820" customFormat="1" ht="15" customHeight="1">
      <c r="B1260" s="821"/>
      <c r="C1260" s="342"/>
      <c r="D1260" s="822"/>
      <c r="E1260" s="823"/>
      <c r="F1260" s="824"/>
      <c r="G1260" s="824"/>
      <c r="H1260" s="825"/>
      <c r="I1260" s="826"/>
    </row>
    <row r="1261" spans="2:9" s="820" customFormat="1" ht="15" customHeight="1">
      <c r="B1261" s="821"/>
      <c r="C1261" s="342"/>
      <c r="D1261" s="822"/>
      <c r="E1261" s="823"/>
      <c r="F1261" s="824"/>
      <c r="G1261" s="824"/>
      <c r="H1261" s="825"/>
      <c r="I1261" s="826"/>
    </row>
    <row r="1262" spans="2:9" s="820" customFormat="1" ht="15" customHeight="1">
      <c r="B1262" s="821"/>
      <c r="C1262" s="342"/>
      <c r="D1262" s="822"/>
      <c r="E1262" s="823"/>
      <c r="F1262" s="824"/>
      <c r="G1262" s="824"/>
      <c r="H1262" s="825"/>
      <c r="I1262" s="826"/>
    </row>
    <row r="1263" spans="2:9" s="820" customFormat="1" ht="15" customHeight="1">
      <c r="B1263" s="821"/>
      <c r="C1263" s="342"/>
      <c r="D1263" s="822"/>
      <c r="E1263" s="823"/>
      <c r="F1263" s="824"/>
      <c r="G1263" s="824"/>
      <c r="H1263" s="825"/>
      <c r="I1263" s="826"/>
    </row>
    <row r="1264" spans="2:9" s="820" customFormat="1" ht="15" customHeight="1">
      <c r="B1264" s="821"/>
      <c r="C1264" s="342"/>
      <c r="D1264" s="822"/>
      <c r="E1264" s="823"/>
      <c r="F1264" s="824"/>
      <c r="G1264" s="824"/>
      <c r="H1264" s="825"/>
      <c r="I1264" s="826"/>
    </row>
    <row r="1265" spans="2:9" s="820" customFormat="1" ht="15" customHeight="1">
      <c r="B1265" s="821"/>
      <c r="C1265" s="342"/>
      <c r="D1265" s="822"/>
      <c r="E1265" s="823"/>
      <c r="F1265" s="824"/>
      <c r="G1265" s="824"/>
      <c r="H1265" s="825"/>
      <c r="I1265" s="826"/>
    </row>
    <row r="1266" spans="2:9" s="820" customFormat="1" ht="15" customHeight="1">
      <c r="B1266" s="821"/>
      <c r="C1266" s="342"/>
      <c r="D1266" s="822"/>
      <c r="E1266" s="823"/>
      <c r="F1266" s="824"/>
      <c r="G1266" s="824"/>
      <c r="H1266" s="825"/>
      <c r="I1266" s="826"/>
    </row>
    <row r="1267" spans="2:9" s="820" customFormat="1" ht="15" customHeight="1">
      <c r="B1267" s="821"/>
      <c r="C1267" s="342"/>
      <c r="D1267" s="822"/>
      <c r="E1267" s="823"/>
      <c r="F1267" s="824"/>
      <c r="G1267" s="824"/>
      <c r="H1267" s="825"/>
      <c r="I1267" s="826"/>
    </row>
    <row r="1268" spans="2:9" s="820" customFormat="1" ht="15" customHeight="1">
      <c r="B1268" s="821"/>
      <c r="C1268" s="342"/>
      <c r="D1268" s="822"/>
      <c r="E1268" s="823"/>
      <c r="F1268" s="824"/>
      <c r="G1268" s="824"/>
      <c r="H1268" s="825"/>
      <c r="I1268" s="826"/>
    </row>
    <row r="1269" spans="2:9" s="820" customFormat="1" ht="15" customHeight="1">
      <c r="B1269" s="821"/>
      <c r="C1269" s="342"/>
      <c r="D1269" s="822"/>
      <c r="E1269" s="823"/>
      <c r="F1269" s="824"/>
      <c r="G1269" s="824"/>
      <c r="H1269" s="825"/>
      <c r="I1269" s="826"/>
    </row>
    <row r="1270" spans="2:9" s="820" customFormat="1" ht="15" customHeight="1">
      <c r="B1270" s="821"/>
      <c r="C1270" s="342"/>
      <c r="D1270" s="822"/>
      <c r="E1270" s="823"/>
      <c r="F1270" s="824"/>
      <c r="G1270" s="824"/>
      <c r="H1270" s="825"/>
      <c r="I1270" s="826"/>
    </row>
    <row r="1271" spans="2:9" s="820" customFormat="1" ht="15" customHeight="1">
      <c r="B1271" s="821"/>
      <c r="C1271" s="342"/>
      <c r="D1271" s="822"/>
      <c r="E1271" s="827"/>
      <c r="F1271" s="824"/>
      <c r="G1271" s="824"/>
      <c r="H1271" s="825"/>
      <c r="I1271" s="826"/>
    </row>
    <row r="1272" spans="2:9" s="820" customFormat="1" ht="15" customHeight="1">
      <c r="B1272" s="821"/>
      <c r="C1272" s="342"/>
      <c r="D1272" s="822"/>
      <c r="E1272" s="827"/>
      <c r="F1272" s="824"/>
      <c r="G1272" s="824"/>
      <c r="H1272" s="825"/>
      <c r="I1272" s="826"/>
    </row>
    <row r="1273" spans="2:9" s="820" customFormat="1" ht="15" customHeight="1">
      <c r="B1273" s="821"/>
      <c r="C1273" s="342"/>
      <c r="D1273" s="822"/>
      <c r="E1273" s="827"/>
      <c r="F1273" s="824"/>
      <c r="G1273" s="824"/>
      <c r="H1273" s="825"/>
      <c r="I1273" s="826"/>
    </row>
    <row r="1274" spans="2:9" s="820" customFormat="1" ht="15" customHeight="1">
      <c r="B1274" s="821"/>
      <c r="C1274" s="342"/>
      <c r="D1274" s="822"/>
      <c r="E1274" s="827"/>
      <c r="F1274" s="824"/>
      <c r="G1274" s="824"/>
      <c r="H1274" s="825"/>
      <c r="I1274" s="826"/>
    </row>
    <row r="1275" spans="2:9" s="820" customFormat="1" ht="15" customHeight="1">
      <c r="B1275" s="821"/>
      <c r="C1275" s="342"/>
      <c r="D1275" s="822"/>
      <c r="E1275" s="827"/>
      <c r="F1275" s="824"/>
      <c r="G1275" s="824"/>
      <c r="H1275" s="825"/>
      <c r="I1275" s="826"/>
    </row>
    <row r="1276" spans="2:9" s="820" customFormat="1" ht="15" customHeight="1">
      <c r="B1276" s="821"/>
      <c r="C1276" s="342"/>
      <c r="D1276" s="822"/>
      <c r="E1276" s="827"/>
      <c r="F1276" s="824"/>
      <c r="G1276" s="824"/>
      <c r="H1276" s="825"/>
      <c r="I1276" s="826"/>
    </row>
    <row r="1277" spans="2:9" s="820" customFormat="1" ht="15" customHeight="1">
      <c r="B1277" s="821"/>
      <c r="C1277" s="342"/>
      <c r="D1277" s="822"/>
      <c r="E1277" s="827"/>
      <c r="F1277" s="824"/>
      <c r="G1277" s="824"/>
      <c r="H1277" s="825"/>
      <c r="I1277" s="826"/>
    </row>
    <row r="1278" spans="2:9" s="820" customFormat="1" ht="15" customHeight="1">
      <c r="B1278" s="821"/>
      <c r="C1278" s="342"/>
      <c r="D1278" s="822"/>
      <c r="E1278" s="823"/>
      <c r="F1278" s="824"/>
      <c r="G1278" s="824"/>
      <c r="H1278" s="825"/>
      <c r="I1278" s="826"/>
    </row>
    <row r="1279" spans="2:9" s="820" customFormat="1" ht="15" customHeight="1">
      <c r="B1279" s="821"/>
      <c r="C1279" s="342"/>
      <c r="D1279" s="822"/>
      <c r="E1279" s="823"/>
      <c r="F1279" s="824"/>
      <c r="G1279" s="824"/>
      <c r="H1279" s="825"/>
      <c r="I1279" s="826"/>
    </row>
    <row r="1280" spans="2:9" s="820" customFormat="1" ht="15" customHeight="1">
      <c r="B1280" s="821"/>
      <c r="C1280" s="342"/>
      <c r="D1280" s="822"/>
      <c r="E1280" s="823"/>
      <c r="F1280" s="824"/>
      <c r="G1280" s="824"/>
      <c r="H1280" s="825"/>
      <c r="I1280" s="826"/>
    </row>
    <row r="1281" spans="2:9" s="820" customFormat="1" ht="15" customHeight="1">
      <c r="B1281" s="821"/>
      <c r="C1281" s="342"/>
      <c r="D1281" s="822"/>
      <c r="E1281" s="823"/>
      <c r="F1281" s="824"/>
      <c r="G1281" s="824"/>
      <c r="H1281" s="825"/>
      <c r="I1281" s="826"/>
    </row>
    <row r="1282" spans="2:9" s="820" customFormat="1" ht="15" customHeight="1">
      <c r="B1282" s="821"/>
      <c r="C1282" s="342"/>
      <c r="D1282" s="822"/>
      <c r="E1282" s="823"/>
      <c r="F1282" s="824"/>
      <c r="G1282" s="824"/>
      <c r="H1282" s="825"/>
      <c r="I1282" s="826"/>
    </row>
    <row r="1283" spans="2:9" s="820" customFormat="1" ht="15" customHeight="1">
      <c r="B1283" s="821"/>
      <c r="C1283" s="342"/>
      <c r="D1283" s="822"/>
      <c r="E1283" s="823"/>
      <c r="F1283" s="824"/>
      <c r="G1283" s="824"/>
      <c r="H1283" s="825"/>
      <c r="I1283" s="826"/>
    </row>
    <row r="1284" spans="2:9" s="820" customFormat="1" ht="15" customHeight="1">
      <c r="B1284" s="821"/>
      <c r="C1284" s="342"/>
      <c r="D1284" s="822"/>
      <c r="E1284" s="823"/>
      <c r="F1284" s="824"/>
      <c r="G1284" s="828"/>
      <c r="H1284" s="825"/>
      <c r="I1284" s="826"/>
    </row>
    <row r="1285" spans="2:9" s="820" customFormat="1" ht="15" customHeight="1">
      <c r="B1285" s="821"/>
      <c r="C1285" s="342"/>
      <c r="D1285" s="822"/>
      <c r="E1285" s="823"/>
      <c r="F1285" s="824"/>
      <c r="G1285" s="828"/>
      <c r="H1285" s="825"/>
      <c r="I1285" s="826"/>
    </row>
    <row r="1286" spans="2:9" s="820" customFormat="1" ht="15" customHeight="1">
      <c r="B1286" s="821"/>
      <c r="C1286" s="342"/>
      <c r="D1286" s="822"/>
      <c r="E1286" s="823"/>
      <c r="F1286" s="824"/>
      <c r="G1286" s="828"/>
      <c r="H1286" s="825"/>
      <c r="I1286" s="826"/>
    </row>
    <row r="1287" spans="2:9" s="820" customFormat="1" ht="15" customHeight="1">
      <c r="B1287" s="821"/>
      <c r="C1287" s="342"/>
      <c r="D1287" s="822"/>
      <c r="E1287" s="823"/>
      <c r="F1287" s="824"/>
      <c r="G1287" s="824"/>
      <c r="H1287" s="825"/>
      <c r="I1287" s="826"/>
    </row>
    <row r="1288" spans="2:9" s="820" customFormat="1" ht="15" customHeight="1">
      <c r="B1288" s="821"/>
      <c r="C1288" s="342"/>
      <c r="D1288" s="822"/>
      <c r="E1288" s="823"/>
      <c r="F1288" s="824"/>
      <c r="G1288" s="824"/>
      <c r="H1288" s="825"/>
      <c r="I1288" s="826"/>
    </row>
    <row r="1289" spans="2:9" s="820" customFormat="1" ht="15" customHeight="1">
      <c r="B1289" s="821"/>
      <c r="C1289" s="342"/>
      <c r="D1289" s="822"/>
      <c r="E1289" s="823"/>
      <c r="F1289" s="824"/>
      <c r="G1289" s="824"/>
      <c r="H1289" s="825"/>
      <c r="I1289" s="826"/>
    </row>
    <row r="1290" spans="2:9" s="820" customFormat="1" ht="15" customHeight="1">
      <c r="B1290" s="821"/>
      <c r="C1290" s="342"/>
      <c r="D1290" s="822"/>
      <c r="E1290" s="823"/>
      <c r="F1290" s="824"/>
      <c r="G1290" s="824"/>
      <c r="H1290" s="825"/>
      <c r="I1290" s="826"/>
    </row>
    <row r="1291" spans="2:9" s="820" customFormat="1" ht="15" customHeight="1">
      <c r="B1291" s="821"/>
      <c r="C1291" s="342"/>
      <c r="D1291" s="822"/>
      <c r="E1291" s="823"/>
      <c r="F1291" s="824"/>
      <c r="G1291" s="824"/>
      <c r="H1291" s="825"/>
      <c r="I1291" s="826"/>
    </row>
    <row r="1292" spans="2:9" s="820" customFormat="1" ht="15" customHeight="1">
      <c r="B1292" s="821"/>
      <c r="C1292" s="342"/>
      <c r="D1292" s="822"/>
      <c r="E1292" s="823"/>
      <c r="F1292" s="824"/>
      <c r="G1292" s="824"/>
      <c r="H1292" s="825"/>
      <c r="I1292" s="826"/>
    </row>
    <row r="1293" spans="2:9" s="820" customFormat="1" ht="15" customHeight="1">
      <c r="B1293" s="821"/>
      <c r="C1293" s="342"/>
      <c r="D1293" s="822"/>
      <c r="E1293" s="823"/>
      <c r="F1293" s="824"/>
      <c r="G1293" s="824"/>
      <c r="H1293" s="825"/>
      <c r="I1293" s="826"/>
    </row>
    <row r="1294" spans="2:9" s="820" customFormat="1" ht="15" customHeight="1">
      <c r="B1294" s="821"/>
      <c r="C1294" s="342"/>
      <c r="D1294" s="822"/>
      <c r="E1294" s="823"/>
      <c r="F1294" s="824"/>
      <c r="G1294" s="824"/>
      <c r="H1294" s="825"/>
      <c r="I1294" s="826"/>
    </row>
    <row r="1295" spans="2:9" s="820" customFormat="1" ht="15" customHeight="1">
      <c r="B1295" s="821"/>
      <c r="C1295" s="342"/>
      <c r="D1295" s="822"/>
      <c r="E1295" s="823"/>
      <c r="F1295" s="824"/>
      <c r="G1295" s="824"/>
      <c r="H1295" s="825"/>
      <c r="I1295" s="826"/>
    </row>
    <row r="1296" spans="2:9" s="820" customFormat="1" ht="15" customHeight="1">
      <c r="B1296" s="821"/>
      <c r="C1296" s="342"/>
      <c r="D1296" s="822"/>
      <c r="E1296" s="823"/>
      <c r="F1296" s="824"/>
      <c r="G1296" s="824"/>
      <c r="H1296" s="825"/>
      <c r="I1296" s="826"/>
    </row>
    <row r="1297" spans="2:9" s="820" customFormat="1" ht="15" customHeight="1">
      <c r="B1297" s="821"/>
      <c r="C1297" s="342"/>
      <c r="D1297" s="822"/>
      <c r="E1297" s="823"/>
      <c r="F1297" s="824"/>
      <c r="G1297" s="824"/>
      <c r="H1297" s="825"/>
      <c r="I1297" s="826"/>
    </row>
    <row r="1298" spans="2:9" s="820" customFormat="1" ht="15" customHeight="1">
      <c r="B1298" s="821"/>
      <c r="C1298" s="342"/>
      <c r="D1298" s="822"/>
      <c r="E1298" s="823"/>
      <c r="F1298" s="824"/>
      <c r="G1298" s="824"/>
      <c r="H1298" s="825"/>
      <c r="I1298" s="826"/>
    </row>
    <row r="1299" spans="2:9" s="820" customFormat="1" ht="15" customHeight="1">
      <c r="B1299" s="821"/>
      <c r="C1299" s="342"/>
      <c r="D1299" s="822"/>
      <c r="E1299" s="823"/>
      <c r="F1299" s="824"/>
      <c r="G1299" s="824"/>
      <c r="H1299" s="825"/>
      <c r="I1299" s="826"/>
    </row>
    <row r="1300" spans="2:9" s="820" customFormat="1" ht="15" customHeight="1">
      <c r="B1300" s="821"/>
      <c r="C1300" s="342"/>
      <c r="D1300" s="822"/>
      <c r="E1300" s="823"/>
      <c r="F1300" s="824"/>
      <c r="G1300" s="824"/>
      <c r="H1300" s="825"/>
      <c r="I1300" s="826"/>
    </row>
    <row r="1301" spans="2:9" s="820" customFormat="1" ht="15" customHeight="1">
      <c r="B1301" s="821"/>
      <c r="C1301" s="342"/>
      <c r="D1301" s="822"/>
      <c r="E1301" s="823"/>
      <c r="F1301" s="824"/>
      <c r="G1301" s="824"/>
      <c r="H1301" s="825"/>
      <c r="I1301" s="826"/>
    </row>
    <row r="1302" spans="2:9" s="820" customFormat="1" ht="15" customHeight="1">
      <c r="B1302" s="821"/>
      <c r="C1302" s="342"/>
      <c r="D1302" s="822"/>
      <c r="E1302" s="823"/>
      <c r="F1302" s="824"/>
      <c r="G1302" s="824"/>
      <c r="H1302" s="825"/>
      <c r="I1302" s="826"/>
    </row>
    <row r="1303" spans="2:9" s="820" customFormat="1" ht="15" customHeight="1">
      <c r="B1303" s="821"/>
      <c r="C1303" s="342"/>
      <c r="D1303" s="822"/>
      <c r="E1303" s="823"/>
      <c r="F1303" s="824"/>
      <c r="G1303" s="824"/>
      <c r="H1303" s="825"/>
      <c r="I1303" s="826"/>
    </row>
    <row r="1304" spans="2:9" s="820" customFormat="1" ht="15" customHeight="1">
      <c r="B1304" s="821"/>
      <c r="C1304" s="342"/>
      <c r="D1304" s="822"/>
      <c r="E1304" s="823"/>
      <c r="F1304" s="824"/>
      <c r="G1304" s="824"/>
      <c r="H1304" s="825"/>
      <c r="I1304" s="826"/>
    </row>
    <row r="1305" spans="2:9" s="820" customFormat="1" ht="15" customHeight="1">
      <c r="B1305" s="821"/>
      <c r="C1305" s="342"/>
      <c r="D1305" s="822"/>
      <c r="E1305" s="823"/>
      <c r="F1305" s="824"/>
      <c r="G1305" s="824"/>
      <c r="H1305" s="825"/>
      <c r="I1305" s="826"/>
    </row>
    <row r="1306" spans="2:9" s="820" customFormat="1" ht="15" customHeight="1">
      <c r="B1306" s="821"/>
      <c r="C1306" s="342"/>
      <c r="D1306" s="822"/>
      <c r="E1306" s="823"/>
      <c r="F1306" s="824"/>
      <c r="G1306" s="824"/>
      <c r="H1306" s="825"/>
      <c r="I1306" s="826"/>
    </row>
    <row r="1307" spans="2:9" s="820" customFormat="1" ht="15" customHeight="1">
      <c r="B1307" s="821"/>
      <c r="C1307" s="342"/>
      <c r="D1307" s="822"/>
      <c r="E1307" s="823"/>
      <c r="F1307" s="824"/>
      <c r="G1307" s="824"/>
      <c r="H1307" s="825"/>
      <c r="I1307" s="826"/>
    </row>
    <row r="1308" spans="2:9" s="820" customFormat="1" ht="15" customHeight="1">
      <c r="B1308" s="821"/>
      <c r="C1308" s="342"/>
      <c r="D1308" s="822"/>
      <c r="E1308" s="823"/>
      <c r="F1308" s="824"/>
      <c r="G1308" s="824"/>
      <c r="H1308" s="825"/>
      <c r="I1308" s="826"/>
    </row>
    <row r="1309" spans="2:9" s="820" customFormat="1" ht="15" customHeight="1">
      <c r="B1309" s="821"/>
      <c r="C1309" s="342"/>
      <c r="D1309" s="822"/>
      <c r="E1309" s="823"/>
      <c r="F1309" s="824"/>
      <c r="G1309" s="824"/>
      <c r="H1309" s="825"/>
      <c r="I1309" s="826"/>
    </row>
    <row r="1310" spans="2:9" s="820" customFormat="1" ht="15" customHeight="1">
      <c r="B1310" s="821"/>
      <c r="C1310" s="342"/>
      <c r="D1310" s="822"/>
      <c r="E1310" s="823"/>
      <c r="F1310" s="824"/>
      <c r="G1310" s="824"/>
      <c r="H1310" s="825"/>
      <c r="I1310" s="826"/>
    </row>
    <row r="1311" spans="2:9" s="820" customFormat="1" ht="15" customHeight="1">
      <c r="B1311" s="821"/>
      <c r="C1311" s="342"/>
      <c r="D1311" s="822"/>
      <c r="E1311" s="823"/>
      <c r="F1311" s="824"/>
      <c r="G1311" s="824"/>
      <c r="H1311" s="825"/>
      <c r="I1311" s="826"/>
    </row>
    <row r="1312" spans="2:9" s="820" customFormat="1" ht="15" customHeight="1">
      <c r="B1312" s="821"/>
      <c r="C1312" s="342"/>
      <c r="D1312" s="822"/>
      <c r="E1312" s="823"/>
      <c r="F1312" s="824"/>
      <c r="G1312" s="824"/>
      <c r="H1312" s="825"/>
      <c r="I1312" s="826"/>
    </row>
    <row r="1313" spans="2:9" s="820" customFormat="1" ht="15" customHeight="1">
      <c r="B1313" s="821"/>
      <c r="C1313" s="342"/>
      <c r="D1313" s="822"/>
      <c r="E1313" s="823"/>
      <c r="F1313" s="824"/>
      <c r="G1313" s="824"/>
      <c r="H1313" s="825"/>
      <c r="I1313" s="826"/>
    </row>
    <row r="1314" spans="2:9" s="820" customFormat="1" ht="15" customHeight="1">
      <c r="B1314" s="821"/>
      <c r="C1314" s="342"/>
      <c r="D1314" s="822"/>
      <c r="E1314" s="823"/>
      <c r="F1314" s="824"/>
      <c r="G1314" s="824"/>
      <c r="H1314" s="825"/>
      <c r="I1314" s="826"/>
    </row>
    <row r="1315" spans="2:9" s="820" customFormat="1" ht="15" customHeight="1">
      <c r="B1315" s="821"/>
      <c r="C1315" s="342"/>
      <c r="D1315" s="822"/>
      <c r="E1315" s="823"/>
      <c r="F1315" s="824"/>
      <c r="G1315" s="824"/>
      <c r="H1315" s="825"/>
      <c r="I1315" s="826"/>
    </row>
    <row r="1316" spans="2:9" s="820" customFormat="1" ht="15" customHeight="1">
      <c r="B1316" s="821"/>
      <c r="C1316" s="342"/>
      <c r="D1316" s="822"/>
      <c r="E1316" s="823"/>
      <c r="F1316" s="824"/>
      <c r="G1316" s="824"/>
      <c r="H1316" s="825"/>
      <c r="I1316" s="826"/>
    </row>
    <row r="1317" spans="2:9" s="820" customFormat="1" ht="15" customHeight="1">
      <c r="B1317" s="821"/>
      <c r="C1317" s="342"/>
      <c r="D1317" s="822"/>
      <c r="E1317" s="823"/>
      <c r="F1317" s="824"/>
      <c r="G1317" s="824"/>
      <c r="H1317" s="825"/>
      <c r="I1317" s="826"/>
    </row>
    <row r="1318" spans="2:9" s="820" customFormat="1" ht="15" customHeight="1">
      <c r="B1318" s="821"/>
      <c r="C1318" s="342"/>
      <c r="D1318" s="822"/>
      <c r="E1318" s="823"/>
      <c r="F1318" s="824"/>
      <c r="G1318" s="824"/>
      <c r="H1318" s="825"/>
      <c r="I1318" s="826"/>
    </row>
    <row r="1319" spans="2:9" s="820" customFormat="1" ht="15" customHeight="1">
      <c r="B1319" s="821"/>
      <c r="C1319" s="342"/>
      <c r="D1319" s="822"/>
      <c r="E1319" s="823"/>
      <c r="F1319" s="824"/>
      <c r="G1319" s="824"/>
      <c r="H1319" s="825"/>
      <c r="I1319" s="826"/>
    </row>
    <row r="1320" spans="2:9" s="820" customFormat="1" ht="15" customHeight="1">
      <c r="B1320" s="821"/>
      <c r="C1320" s="342"/>
      <c r="D1320" s="822"/>
      <c r="E1320" s="827"/>
      <c r="F1320" s="824"/>
      <c r="G1320" s="824"/>
      <c r="H1320" s="825"/>
      <c r="I1320" s="826"/>
    </row>
    <row r="1321" spans="2:9" s="820" customFormat="1" ht="15" customHeight="1">
      <c r="B1321" s="821"/>
      <c r="C1321" s="342"/>
      <c r="D1321" s="822"/>
      <c r="E1321" s="827"/>
      <c r="F1321" s="824"/>
      <c r="G1321" s="824"/>
      <c r="H1321" s="825"/>
      <c r="I1321" s="826"/>
    </row>
    <row r="1322" spans="2:9" s="820" customFormat="1" ht="15" customHeight="1">
      <c r="B1322" s="821"/>
      <c r="C1322" s="342"/>
      <c r="D1322" s="822"/>
      <c r="E1322" s="827"/>
      <c r="F1322" s="824"/>
      <c r="G1322" s="824"/>
      <c r="H1322" s="825"/>
      <c r="I1322" s="826"/>
    </row>
    <row r="1323" spans="2:9" s="820" customFormat="1" ht="15" customHeight="1">
      <c r="B1323" s="821"/>
      <c r="C1323" s="342"/>
      <c r="D1323" s="822"/>
      <c r="E1323" s="827"/>
      <c r="F1323" s="824"/>
      <c r="G1323" s="824"/>
      <c r="H1323" s="825"/>
      <c r="I1323" s="826"/>
    </row>
    <row r="1324" spans="2:9" s="820" customFormat="1" ht="15" customHeight="1">
      <c r="B1324" s="821"/>
      <c r="C1324" s="342"/>
      <c r="D1324" s="822"/>
      <c r="E1324" s="827"/>
      <c r="F1324" s="824"/>
      <c r="G1324" s="824"/>
      <c r="H1324" s="825"/>
      <c r="I1324" s="826"/>
    </row>
    <row r="1325" spans="2:9" s="820" customFormat="1" ht="15" customHeight="1">
      <c r="B1325" s="821"/>
      <c r="C1325" s="342"/>
      <c r="D1325" s="822"/>
      <c r="E1325" s="827"/>
      <c r="F1325" s="824"/>
      <c r="G1325" s="824"/>
      <c r="H1325" s="825"/>
      <c r="I1325" s="826"/>
    </row>
    <row r="1326" spans="2:9" s="820" customFormat="1" ht="15" customHeight="1">
      <c r="B1326" s="821"/>
      <c r="C1326" s="342"/>
      <c r="D1326" s="822"/>
      <c r="E1326" s="827"/>
      <c r="F1326" s="824"/>
      <c r="G1326" s="824"/>
      <c r="H1326" s="825"/>
      <c r="I1326" s="826"/>
    </row>
    <row r="1327" spans="2:9" s="820" customFormat="1" ht="15" customHeight="1">
      <c r="B1327" s="821"/>
      <c r="C1327" s="342"/>
      <c r="D1327" s="822"/>
      <c r="E1327" s="823"/>
      <c r="F1327" s="824"/>
      <c r="G1327" s="824"/>
      <c r="H1327" s="825"/>
      <c r="I1327" s="826"/>
    </row>
    <row r="1328" spans="2:9" s="820" customFormat="1" ht="15" customHeight="1">
      <c r="B1328" s="821"/>
      <c r="C1328" s="342"/>
      <c r="D1328" s="822"/>
      <c r="E1328" s="823"/>
      <c r="F1328" s="824"/>
      <c r="G1328" s="824"/>
      <c r="H1328" s="825"/>
      <c r="I1328" s="826"/>
    </row>
    <row r="1329" spans="2:9" s="820" customFormat="1" ht="15" customHeight="1">
      <c r="B1329" s="821"/>
      <c r="C1329" s="342"/>
      <c r="D1329" s="822"/>
      <c r="E1329" s="823"/>
      <c r="F1329" s="824"/>
      <c r="G1329" s="824"/>
      <c r="H1329" s="825"/>
      <c r="I1329" s="826"/>
    </row>
    <row r="1330" spans="2:9" s="820" customFormat="1" ht="15" customHeight="1">
      <c r="B1330" s="821"/>
      <c r="C1330" s="342"/>
      <c r="D1330" s="822"/>
      <c r="E1330" s="823"/>
      <c r="F1330" s="824"/>
      <c r="G1330" s="824"/>
      <c r="H1330" s="825"/>
      <c r="I1330" s="826"/>
    </row>
    <row r="1331" spans="2:9" s="820" customFormat="1" ht="15" customHeight="1">
      <c r="B1331" s="821"/>
      <c r="C1331" s="342"/>
      <c r="D1331" s="822"/>
      <c r="E1331" s="823"/>
      <c r="F1331" s="824"/>
      <c r="G1331" s="824"/>
      <c r="H1331" s="825"/>
      <c r="I1331" s="826"/>
    </row>
    <row r="1332" spans="2:9" s="820" customFormat="1" ht="15" customHeight="1">
      <c r="B1332" s="821"/>
      <c r="C1332" s="342"/>
      <c r="D1332" s="822"/>
      <c r="E1332" s="823"/>
      <c r="F1332" s="824"/>
      <c r="G1332" s="824"/>
      <c r="H1332" s="825"/>
      <c r="I1332" s="826"/>
    </row>
    <row r="1333" spans="2:9" s="820" customFormat="1" ht="15" customHeight="1">
      <c r="B1333" s="821"/>
      <c r="C1333" s="342"/>
      <c r="D1333" s="822"/>
      <c r="E1333" s="823"/>
      <c r="F1333" s="824"/>
      <c r="G1333" s="828"/>
      <c r="H1333" s="825"/>
      <c r="I1333" s="826"/>
    </row>
    <row r="1334" spans="2:9" s="820" customFormat="1" ht="15" customHeight="1">
      <c r="B1334" s="821"/>
      <c r="C1334" s="342"/>
      <c r="D1334" s="822"/>
      <c r="E1334" s="823"/>
      <c r="F1334" s="824"/>
      <c r="G1334" s="828"/>
      <c r="H1334" s="825"/>
      <c r="I1334" s="826"/>
    </row>
    <row r="1335" spans="2:9" s="820" customFormat="1" ht="15" customHeight="1">
      <c r="B1335" s="821"/>
      <c r="C1335" s="342"/>
      <c r="D1335" s="822"/>
      <c r="E1335" s="823"/>
      <c r="F1335" s="824"/>
      <c r="G1335" s="828"/>
      <c r="H1335" s="825"/>
      <c r="I1335" s="826"/>
    </row>
    <row r="1336" spans="2:9" s="820" customFormat="1" ht="15" customHeight="1">
      <c r="B1336" s="821"/>
      <c r="C1336" s="342"/>
      <c r="D1336" s="822"/>
      <c r="E1336" s="823"/>
      <c r="F1336" s="824"/>
      <c r="G1336" s="824"/>
      <c r="H1336" s="825"/>
      <c r="I1336" s="826"/>
    </row>
    <row r="1337" spans="2:9" s="820" customFormat="1" ht="15" customHeight="1">
      <c r="B1337" s="821"/>
      <c r="C1337" s="342"/>
      <c r="D1337" s="822"/>
      <c r="E1337" s="823"/>
      <c r="F1337" s="824"/>
      <c r="G1337" s="824"/>
      <c r="H1337" s="825"/>
      <c r="I1337" s="826"/>
    </row>
    <row r="1338" spans="2:9" s="820" customFormat="1" ht="15" customHeight="1">
      <c r="B1338" s="821"/>
      <c r="C1338" s="342"/>
      <c r="D1338" s="822"/>
      <c r="E1338" s="823"/>
      <c r="F1338" s="824"/>
      <c r="G1338" s="824"/>
      <c r="H1338" s="825"/>
      <c r="I1338" s="826"/>
    </row>
    <row r="1339" spans="2:9" s="820" customFormat="1" ht="15" customHeight="1">
      <c r="B1339" s="821"/>
      <c r="C1339" s="342"/>
      <c r="D1339" s="822"/>
      <c r="E1339" s="823"/>
      <c r="F1339" s="824"/>
      <c r="G1339" s="824"/>
      <c r="H1339" s="825"/>
      <c r="I1339" s="826"/>
    </row>
    <row r="1340" spans="2:9" s="820" customFormat="1" ht="15" customHeight="1">
      <c r="B1340" s="821"/>
      <c r="C1340" s="342"/>
      <c r="D1340" s="822"/>
      <c r="E1340" s="823"/>
      <c r="F1340" s="824"/>
      <c r="G1340" s="824"/>
      <c r="H1340" s="825"/>
      <c r="I1340" s="826"/>
    </row>
    <row r="1341" spans="2:9" s="820" customFormat="1" ht="15" customHeight="1">
      <c r="B1341" s="821"/>
      <c r="C1341" s="342"/>
      <c r="D1341" s="822"/>
      <c r="E1341" s="823"/>
      <c r="F1341" s="824"/>
      <c r="G1341" s="824"/>
      <c r="H1341" s="825"/>
      <c r="I1341" s="826"/>
    </row>
    <row r="1342" spans="2:9" s="820" customFormat="1" ht="15" customHeight="1">
      <c r="B1342" s="821"/>
      <c r="C1342" s="342"/>
      <c r="D1342" s="822"/>
      <c r="E1342" s="823"/>
      <c r="F1342" s="824"/>
      <c r="G1342" s="824"/>
      <c r="H1342" s="825"/>
      <c r="I1342" s="826"/>
    </row>
    <row r="1343" spans="2:9" s="820" customFormat="1" ht="15" customHeight="1">
      <c r="B1343" s="821"/>
      <c r="C1343" s="342"/>
      <c r="D1343" s="822"/>
      <c r="E1343" s="823"/>
      <c r="F1343" s="824"/>
      <c r="G1343" s="824"/>
      <c r="H1343" s="825"/>
      <c r="I1343" s="826"/>
    </row>
    <row r="1344" spans="2:9" s="820" customFormat="1" ht="15" customHeight="1">
      <c r="B1344" s="821"/>
      <c r="C1344" s="342"/>
      <c r="D1344" s="822"/>
      <c r="E1344" s="823"/>
      <c r="F1344" s="824"/>
      <c r="G1344" s="824"/>
      <c r="H1344" s="825"/>
      <c r="I1344" s="826"/>
    </row>
    <row r="1345" spans="2:9" s="820" customFormat="1" ht="15" customHeight="1">
      <c r="B1345" s="821"/>
      <c r="C1345" s="342"/>
      <c r="D1345" s="822"/>
      <c r="E1345" s="823"/>
      <c r="F1345" s="824"/>
      <c r="G1345" s="824"/>
      <c r="H1345" s="825"/>
      <c r="I1345" s="826"/>
    </row>
    <row r="1346" spans="2:9" s="820" customFormat="1" ht="15" customHeight="1">
      <c r="B1346" s="821"/>
      <c r="C1346" s="342"/>
      <c r="D1346" s="822"/>
      <c r="E1346" s="823"/>
      <c r="F1346" s="824"/>
      <c r="G1346" s="824"/>
      <c r="H1346" s="825"/>
      <c r="I1346" s="826"/>
    </row>
    <row r="1347" spans="2:9" s="820" customFormat="1" ht="15" customHeight="1">
      <c r="B1347" s="821"/>
      <c r="C1347" s="342"/>
      <c r="D1347" s="822"/>
      <c r="E1347" s="823"/>
      <c r="F1347" s="824"/>
      <c r="G1347" s="824"/>
      <c r="H1347" s="825"/>
      <c r="I1347" s="826"/>
    </row>
    <row r="1348" spans="2:9" s="820" customFormat="1" ht="15" customHeight="1">
      <c r="B1348" s="821"/>
      <c r="C1348" s="342"/>
      <c r="D1348" s="822"/>
      <c r="E1348" s="823"/>
      <c r="F1348" s="824"/>
      <c r="G1348" s="824"/>
      <c r="H1348" s="825"/>
      <c r="I1348" s="826"/>
    </row>
    <row r="1349" spans="2:9" s="820" customFormat="1" ht="15" customHeight="1">
      <c r="B1349" s="821"/>
      <c r="C1349" s="342"/>
      <c r="D1349" s="822"/>
      <c r="E1349" s="823"/>
      <c r="F1349" s="824"/>
      <c r="G1349" s="824"/>
      <c r="H1349" s="825"/>
      <c r="I1349" s="826"/>
    </row>
    <row r="1350" spans="2:9" s="820" customFormat="1" ht="15" customHeight="1">
      <c r="B1350" s="821"/>
      <c r="C1350" s="342"/>
      <c r="D1350" s="822"/>
      <c r="E1350" s="823"/>
      <c r="F1350" s="824"/>
      <c r="G1350" s="824"/>
      <c r="H1350" s="825"/>
      <c r="I1350" s="826"/>
    </row>
    <row r="1351" spans="2:9" s="820" customFormat="1" ht="15" customHeight="1">
      <c r="B1351" s="821"/>
      <c r="C1351" s="342"/>
      <c r="D1351" s="822"/>
      <c r="E1351" s="823"/>
      <c r="F1351" s="824"/>
      <c r="G1351" s="824"/>
      <c r="H1351" s="825"/>
      <c r="I1351" s="826"/>
    </row>
    <row r="1352" spans="2:9" s="820" customFormat="1" ht="15" customHeight="1">
      <c r="B1352" s="821"/>
      <c r="C1352" s="342"/>
      <c r="D1352" s="822"/>
      <c r="E1352" s="823"/>
      <c r="F1352" s="824"/>
      <c r="G1352" s="824"/>
      <c r="H1352" s="825"/>
      <c r="I1352" s="826"/>
    </row>
    <row r="1353" spans="2:9" s="820" customFormat="1" ht="15" customHeight="1">
      <c r="B1353" s="821"/>
      <c r="C1353" s="342"/>
      <c r="D1353" s="822"/>
      <c r="E1353" s="823"/>
      <c r="F1353" s="824"/>
      <c r="G1353" s="824"/>
      <c r="H1353" s="825"/>
      <c r="I1353" s="826"/>
    </row>
    <row r="1354" spans="2:9" s="820" customFormat="1" ht="15" customHeight="1">
      <c r="B1354" s="821"/>
      <c r="C1354" s="342"/>
      <c r="D1354" s="822"/>
      <c r="E1354" s="823"/>
      <c r="F1354" s="824"/>
      <c r="G1354" s="824"/>
      <c r="H1354" s="825"/>
      <c r="I1354" s="826"/>
    </row>
    <row r="1355" spans="2:9" s="820" customFormat="1" ht="15" customHeight="1">
      <c r="B1355" s="821"/>
      <c r="C1355" s="342"/>
      <c r="D1355" s="822"/>
      <c r="E1355" s="823"/>
      <c r="F1355" s="824"/>
      <c r="G1355" s="824"/>
      <c r="H1355" s="825"/>
      <c r="I1355" s="826"/>
    </row>
    <row r="1356" spans="2:9" s="820" customFormat="1" ht="15" customHeight="1">
      <c r="B1356" s="821"/>
      <c r="C1356" s="342"/>
      <c r="D1356" s="822"/>
      <c r="E1356" s="823"/>
      <c r="F1356" s="824"/>
      <c r="G1356" s="824"/>
      <c r="H1356" s="825"/>
      <c r="I1356" s="826"/>
    </row>
    <row r="1357" spans="2:9" s="820" customFormat="1" ht="15" customHeight="1">
      <c r="B1357" s="821"/>
      <c r="C1357" s="342"/>
      <c r="D1357" s="822"/>
      <c r="E1357" s="823"/>
      <c r="F1357" s="824"/>
      <c r="G1357" s="824"/>
      <c r="H1357" s="825"/>
      <c r="I1357" s="826"/>
    </row>
    <row r="1358" spans="2:9" s="820" customFormat="1" ht="15" customHeight="1">
      <c r="B1358" s="821"/>
      <c r="C1358" s="342"/>
      <c r="D1358" s="822"/>
      <c r="E1358" s="823"/>
      <c r="F1358" s="824"/>
      <c r="G1358" s="824"/>
      <c r="H1358" s="825"/>
      <c r="I1358" s="826"/>
    </row>
    <row r="1359" spans="2:9" s="820" customFormat="1" ht="15" customHeight="1">
      <c r="B1359" s="821"/>
      <c r="C1359" s="342"/>
      <c r="D1359" s="822"/>
      <c r="E1359" s="823"/>
      <c r="F1359" s="824"/>
      <c r="G1359" s="824"/>
      <c r="H1359" s="825"/>
      <c r="I1359" s="826"/>
    </row>
    <row r="1360" spans="2:9" s="820" customFormat="1" ht="15" customHeight="1">
      <c r="B1360" s="821"/>
      <c r="C1360" s="342"/>
      <c r="D1360" s="822"/>
      <c r="E1360" s="823"/>
      <c r="F1360" s="824"/>
      <c r="G1360" s="824"/>
      <c r="H1360" s="825"/>
      <c r="I1360" s="826"/>
    </row>
    <row r="1361" spans="2:9" s="820" customFormat="1" ht="15" customHeight="1">
      <c r="B1361" s="821"/>
      <c r="C1361" s="342"/>
      <c r="D1361" s="822"/>
      <c r="E1361" s="823"/>
      <c r="F1361" s="824"/>
      <c r="G1361" s="824"/>
      <c r="H1361" s="825"/>
      <c r="I1361" s="826"/>
    </row>
    <row r="1362" spans="2:9" s="820" customFormat="1" ht="15" customHeight="1">
      <c r="B1362" s="821"/>
      <c r="C1362" s="342"/>
      <c r="D1362" s="822"/>
      <c r="E1362" s="823"/>
      <c r="F1362" s="824"/>
      <c r="G1362" s="824"/>
      <c r="H1362" s="825"/>
      <c r="I1362" s="826"/>
    </row>
    <row r="1363" spans="2:9" s="820" customFormat="1" ht="15" customHeight="1">
      <c r="B1363" s="821"/>
      <c r="C1363" s="342"/>
      <c r="D1363" s="822"/>
      <c r="E1363" s="823"/>
      <c r="F1363" s="824"/>
      <c r="G1363" s="824"/>
      <c r="H1363" s="825"/>
      <c r="I1363" s="826"/>
    </row>
    <row r="1364" spans="2:9" s="820" customFormat="1" ht="15" customHeight="1">
      <c r="B1364" s="821"/>
      <c r="C1364" s="342"/>
      <c r="D1364" s="822"/>
      <c r="E1364" s="823"/>
      <c r="F1364" s="824"/>
      <c r="G1364" s="824"/>
      <c r="H1364" s="825"/>
      <c r="I1364" s="826"/>
    </row>
    <row r="1365" spans="2:9" s="820" customFormat="1" ht="15" customHeight="1">
      <c r="B1365" s="821"/>
      <c r="C1365" s="342"/>
      <c r="D1365" s="822"/>
      <c r="E1365" s="823"/>
      <c r="F1365" s="824"/>
      <c r="G1365" s="824"/>
      <c r="H1365" s="825"/>
      <c r="I1365" s="826"/>
    </row>
    <row r="1366" spans="2:9" s="820" customFormat="1" ht="15" customHeight="1">
      <c r="B1366" s="821"/>
      <c r="C1366" s="342"/>
      <c r="D1366" s="822"/>
      <c r="E1366" s="823"/>
      <c r="F1366" s="824"/>
      <c r="G1366" s="824"/>
      <c r="H1366" s="825"/>
      <c r="I1366" s="826"/>
    </row>
    <row r="1367" spans="2:9" s="820" customFormat="1" ht="15" customHeight="1">
      <c r="B1367" s="821"/>
      <c r="C1367" s="342"/>
      <c r="D1367" s="822"/>
      <c r="E1367" s="823"/>
      <c r="F1367" s="824"/>
      <c r="G1367" s="824"/>
      <c r="H1367" s="825"/>
      <c r="I1367" s="826"/>
    </row>
    <row r="1368" spans="2:9" s="820" customFormat="1" ht="15" customHeight="1">
      <c r="B1368" s="821"/>
      <c r="C1368" s="342"/>
      <c r="D1368" s="822"/>
      <c r="E1368" s="823"/>
      <c r="F1368" s="824"/>
      <c r="G1368" s="824"/>
      <c r="H1368" s="825"/>
      <c r="I1368" s="826"/>
    </row>
    <row r="1369" spans="2:9" s="820" customFormat="1" ht="15" customHeight="1">
      <c r="B1369" s="821"/>
      <c r="C1369" s="342"/>
      <c r="D1369" s="822"/>
      <c r="E1369" s="827"/>
      <c r="F1369" s="824"/>
      <c r="G1369" s="824"/>
      <c r="H1369" s="825"/>
      <c r="I1369" s="826"/>
    </row>
    <row r="1370" spans="2:9" s="820" customFormat="1" ht="15" customHeight="1">
      <c r="B1370" s="821"/>
      <c r="C1370" s="342"/>
      <c r="D1370" s="822"/>
      <c r="E1370" s="827"/>
      <c r="F1370" s="824"/>
      <c r="G1370" s="824"/>
      <c r="H1370" s="825"/>
      <c r="I1370" s="826"/>
    </row>
    <row r="1371" spans="2:9" s="820" customFormat="1" ht="15" customHeight="1">
      <c r="B1371" s="821"/>
      <c r="C1371" s="342"/>
      <c r="D1371" s="822"/>
      <c r="E1371" s="827"/>
      <c r="F1371" s="824"/>
      <c r="G1371" s="824"/>
      <c r="H1371" s="825"/>
      <c r="I1371" s="826"/>
    </row>
    <row r="1372" spans="2:9" s="820" customFormat="1" ht="15" customHeight="1">
      <c r="B1372" s="821"/>
      <c r="C1372" s="342"/>
      <c r="D1372" s="822"/>
      <c r="E1372" s="827"/>
      <c r="F1372" s="824"/>
      <c r="G1372" s="824"/>
      <c r="H1372" s="825"/>
      <c r="I1372" s="826"/>
    </row>
    <row r="1373" spans="2:9" s="820" customFormat="1" ht="15" customHeight="1">
      <c r="B1373" s="821"/>
      <c r="C1373" s="342"/>
      <c r="D1373" s="822"/>
      <c r="E1373" s="827"/>
      <c r="F1373" s="824"/>
      <c r="G1373" s="824"/>
      <c r="H1373" s="825"/>
      <c r="I1373" s="826"/>
    </row>
    <row r="1374" spans="2:9" s="820" customFormat="1" ht="15" customHeight="1">
      <c r="B1374" s="821"/>
      <c r="C1374" s="342"/>
      <c r="D1374" s="822"/>
      <c r="E1374" s="827"/>
      <c r="F1374" s="824"/>
      <c r="G1374" s="824"/>
      <c r="H1374" s="825"/>
      <c r="I1374" s="826"/>
    </row>
    <row r="1375" spans="2:9" s="820" customFormat="1" ht="15" customHeight="1">
      <c r="B1375" s="821"/>
      <c r="C1375" s="342"/>
      <c r="D1375" s="822"/>
      <c r="E1375" s="827"/>
      <c r="F1375" s="824"/>
      <c r="G1375" s="824"/>
      <c r="H1375" s="825"/>
      <c r="I1375" s="826"/>
    </row>
    <row r="1376" spans="2:9" s="820" customFormat="1" ht="15" customHeight="1">
      <c r="B1376" s="821"/>
      <c r="C1376" s="342"/>
      <c r="D1376" s="822"/>
      <c r="E1376" s="823"/>
      <c r="F1376" s="824"/>
      <c r="G1376" s="824"/>
      <c r="H1376" s="825"/>
      <c r="I1376" s="826"/>
    </row>
    <row r="1377" spans="2:9" s="820" customFormat="1" ht="15" customHeight="1">
      <c r="B1377" s="821"/>
      <c r="C1377" s="342"/>
      <c r="D1377" s="822"/>
      <c r="E1377" s="823"/>
      <c r="F1377" s="824"/>
      <c r="G1377" s="824"/>
      <c r="H1377" s="825"/>
      <c r="I1377" s="826"/>
    </row>
    <row r="1378" spans="2:9" s="820" customFormat="1" ht="15" customHeight="1">
      <c r="B1378" s="821"/>
      <c r="C1378" s="342"/>
      <c r="D1378" s="822"/>
      <c r="E1378" s="823"/>
      <c r="F1378" s="824"/>
      <c r="G1378" s="824"/>
      <c r="H1378" s="825"/>
      <c r="I1378" s="826"/>
    </row>
    <row r="1379" spans="2:9" s="820" customFormat="1" ht="15" customHeight="1">
      <c r="B1379" s="821"/>
      <c r="C1379" s="342"/>
      <c r="D1379" s="822"/>
      <c r="E1379" s="823"/>
      <c r="F1379" s="824"/>
      <c r="G1379" s="824"/>
      <c r="H1379" s="825"/>
      <c r="I1379" s="826"/>
    </row>
    <row r="1380" spans="2:9" s="820" customFormat="1" ht="15" customHeight="1">
      <c r="B1380" s="821"/>
      <c r="C1380" s="342"/>
      <c r="D1380" s="822"/>
      <c r="E1380" s="823"/>
      <c r="F1380" s="824"/>
      <c r="G1380" s="824"/>
      <c r="H1380" s="825"/>
      <c r="I1380" s="826"/>
    </row>
    <row r="1381" spans="2:9" s="820" customFormat="1" ht="15" customHeight="1">
      <c r="B1381" s="821"/>
      <c r="C1381" s="342"/>
      <c r="D1381" s="822"/>
      <c r="E1381" s="823"/>
      <c r="F1381" s="824"/>
      <c r="G1381" s="824"/>
      <c r="H1381" s="825"/>
      <c r="I1381" s="826"/>
    </row>
    <row r="1382" spans="2:9" s="820" customFormat="1" ht="15" customHeight="1">
      <c r="B1382" s="821"/>
      <c r="C1382" s="342"/>
      <c r="D1382" s="822"/>
      <c r="E1382" s="823"/>
      <c r="F1382" s="824"/>
      <c r="G1382" s="828"/>
      <c r="H1382" s="825"/>
      <c r="I1382" s="826"/>
    </row>
    <row r="1383" spans="2:9" s="820" customFormat="1" ht="15" customHeight="1">
      <c r="B1383" s="821"/>
      <c r="C1383" s="342"/>
      <c r="D1383" s="822"/>
      <c r="E1383" s="823"/>
      <c r="F1383" s="824"/>
      <c r="G1383" s="828"/>
      <c r="H1383" s="825"/>
      <c r="I1383" s="826"/>
    </row>
    <row r="1384" spans="2:9" s="820" customFormat="1" ht="15" customHeight="1">
      <c r="B1384" s="821"/>
      <c r="C1384" s="342"/>
      <c r="D1384" s="822"/>
      <c r="E1384" s="823"/>
      <c r="F1384" s="824"/>
      <c r="G1384" s="828"/>
      <c r="H1384" s="825"/>
      <c r="I1384" s="826"/>
    </row>
    <row r="1385" spans="2:9" s="820" customFormat="1" ht="15" customHeight="1">
      <c r="B1385" s="821"/>
      <c r="C1385" s="342"/>
      <c r="D1385" s="822"/>
      <c r="E1385" s="823"/>
      <c r="F1385" s="824"/>
      <c r="G1385" s="824"/>
      <c r="H1385" s="825"/>
      <c r="I1385" s="826"/>
    </row>
    <row r="1386" spans="2:9" s="820" customFormat="1" ht="15" customHeight="1">
      <c r="B1386" s="821"/>
      <c r="C1386" s="342"/>
      <c r="D1386" s="822"/>
      <c r="E1386" s="823"/>
      <c r="F1386" s="824"/>
      <c r="G1386" s="824"/>
      <c r="H1386" s="825"/>
      <c r="I1386" s="826"/>
    </row>
    <row r="1387" spans="2:9" s="820" customFormat="1" ht="15" customHeight="1">
      <c r="B1387" s="821"/>
      <c r="C1387" s="342"/>
      <c r="D1387" s="822"/>
      <c r="E1387" s="823"/>
      <c r="F1387" s="824"/>
      <c r="G1387" s="824"/>
      <c r="H1387" s="825"/>
      <c r="I1387" s="826"/>
    </row>
    <row r="1388" spans="2:9" s="820" customFormat="1" ht="15" customHeight="1">
      <c r="B1388" s="821"/>
      <c r="C1388" s="342"/>
      <c r="D1388" s="822"/>
      <c r="E1388" s="823"/>
      <c r="F1388" s="824"/>
      <c r="G1388" s="824"/>
      <c r="H1388" s="825"/>
      <c r="I1388" s="826"/>
    </row>
    <row r="1389" spans="2:9" s="820" customFormat="1" ht="15" customHeight="1">
      <c r="B1389" s="821"/>
      <c r="C1389" s="342"/>
      <c r="D1389" s="822"/>
      <c r="E1389" s="823"/>
      <c r="F1389" s="824"/>
      <c r="G1389" s="824"/>
      <c r="H1389" s="825"/>
      <c r="I1389" s="826"/>
    </row>
    <row r="1390" spans="2:9" s="820" customFormat="1" ht="15" customHeight="1">
      <c r="B1390" s="821"/>
      <c r="C1390" s="342"/>
      <c r="D1390" s="822"/>
      <c r="E1390" s="823"/>
      <c r="F1390" s="824"/>
      <c r="G1390" s="824"/>
      <c r="H1390" s="825"/>
      <c r="I1390" s="826"/>
    </row>
    <row r="1391" spans="2:9" s="820" customFormat="1" ht="15" customHeight="1">
      <c r="B1391" s="821"/>
      <c r="C1391" s="342"/>
      <c r="D1391" s="822"/>
      <c r="E1391" s="823"/>
      <c r="F1391" s="824"/>
      <c r="G1391" s="824"/>
      <c r="H1391" s="825"/>
      <c r="I1391" s="826"/>
    </row>
    <row r="1392" spans="2:9" s="820" customFormat="1" ht="15" customHeight="1">
      <c r="B1392" s="821"/>
      <c r="C1392" s="342"/>
      <c r="D1392" s="822"/>
      <c r="E1392" s="823"/>
      <c r="F1392" s="824"/>
      <c r="G1392" s="824"/>
      <c r="H1392" s="825"/>
      <c r="I1392" s="826"/>
    </row>
    <row r="1393" spans="2:9" s="820" customFormat="1" ht="15" customHeight="1">
      <c r="B1393" s="821"/>
      <c r="C1393" s="342"/>
      <c r="D1393" s="822"/>
      <c r="E1393" s="823"/>
      <c r="F1393" s="824"/>
      <c r="G1393" s="824"/>
      <c r="H1393" s="825"/>
      <c r="I1393" s="826"/>
    </row>
    <row r="1394" spans="2:9" s="820" customFormat="1" ht="15" customHeight="1">
      <c r="B1394" s="821"/>
      <c r="C1394" s="342"/>
      <c r="D1394" s="822"/>
      <c r="E1394" s="823"/>
      <c r="F1394" s="824"/>
      <c r="G1394" s="824"/>
      <c r="H1394" s="825"/>
      <c r="I1394" s="826"/>
    </row>
    <row r="1395" spans="2:9" s="820" customFormat="1" ht="15" customHeight="1">
      <c r="B1395" s="821"/>
      <c r="C1395" s="342"/>
      <c r="D1395" s="822"/>
      <c r="E1395" s="823"/>
      <c r="F1395" s="824"/>
      <c r="G1395" s="824"/>
      <c r="H1395" s="825"/>
      <c r="I1395" s="826"/>
    </row>
    <row r="1396" spans="2:9" s="820" customFormat="1" ht="15" customHeight="1">
      <c r="B1396" s="821"/>
      <c r="C1396" s="342"/>
      <c r="D1396" s="822"/>
      <c r="E1396" s="823"/>
      <c r="F1396" s="824"/>
      <c r="G1396" s="824"/>
      <c r="H1396" s="825"/>
      <c r="I1396" s="826"/>
    </row>
    <row r="1397" spans="2:9" s="820" customFormat="1" ht="15" customHeight="1">
      <c r="B1397" s="821"/>
      <c r="C1397" s="342"/>
      <c r="D1397" s="822"/>
      <c r="E1397" s="823"/>
      <c r="F1397" s="824"/>
      <c r="G1397" s="824"/>
      <c r="H1397" s="825"/>
      <c r="I1397" s="826"/>
    </row>
    <row r="1398" spans="2:9" s="820" customFormat="1" ht="15" customHeight="1">
      <c r="B1398" s="821"/>
      <c r="C1398" s="342"/>
      <c r="D1398" s="822"/>
      <c r="E1398" s="823"/>
      <c r="F1398" s="824"/>
      <c r="G1398" s="824"/>
      <c r="H1398" s="825"/>
      <c r="I1398" s="826"/>
    </row>
    <row r="1399" spans="2:9" s="820" customFormat="1" ht="15" customHeight="1">
      <c r="B1399" s="821"/>
      <c r="C1399" s="342"/>
      <c r="D1399" s="822"/>
      <c r="E1399" s="823"/>
      <c r="F1399" s="824"/>
      <c r="G1399" s="824"/>
      <c r="H1399" s="825"/>
      <c r="I1399" s="826"/>
    </row>
    <row r="1400" spans="2:9" s="820" customFormat="1" ht="15" customHeight="1">
      <c r="B1400" s="821"/>
      <c r="C1400" s="342"/>
      <c r="D1400" s="822"/>
      <c r="E1400" s="823"/>
      <c r="F1400" s="824"/>
      <c r="G1400" s="824"/>
      <c r="H1400" s="825"/>
      <c r="I1400" s="826"/>
    </row>
    <row r="1401" spans="2:9" s="820" customFormat="1" ht="15" customHeight="1">
      <c r="B1401" s="821"/>
      <c r="C1401" s="342"/>
      <c r="D1401" s="822"/>
      <c r="E1401" s="823"/>
      <c r="F1401" s="824"/>
      <c r="G1401" s="824"/>
      <c r="H1401" s="825"/>
      <c r="I1401" s="826"/>
    </row>
    <row r="1402" spans="2:9" s="820" customFormat="1" ht="15" customHeight="1">
      <c r="B1402" s="821"/>
      <c r="C1402" s="342"/>
      <c r="D1402" s="822"/>
      <c r="E1402" s="823"/>
      <c r="F1402" s="824"/>
      <c r="G1402" s="824"/>
      <c r="H1402" s="825"/>
      <c r="I1402" s="826"/>
    </row>
    <row r="1403" spans="2:9" s="820" customFormat="1" ht="15" customHeight="1">
      <c r="B1403" s="821"/>
      <c r="C1403" s="342"/>
      <c r="D1403" s="822"/>
      <c r="E1403" s="823"/>
      <c r="F1403" s="824"/>
      <c r="G1403" s="824"/>
      <c r="H1403" s="825"/>
      <c r="I1403" s="826"/>
    </row>
    <row r="1404" spans="2:9" s="820" customFormat="1" ht="15" customHeight="1">
      <c r="B1404" s="821"/>
      <c r="C1404" s="342"/>
      <c r="D1404" s="822"/>
      <c r="E1404" s="823"/>
      <c r="F1404" s="824"/>
      <c r="G1404" s="824"/>
      <c r="H1404" s="825"/>
      <c r="I1404" s="826"/>
    </row>
    <row r="1405" spans="2:9" s="820" customFormat="1" ht="15" customHeight="1">
      <c r="B1405" s="821"/>
      <c r="C1405" s="342"/>
      <c r="D1405" s="822"/>
      <c r="E1405" s="823"/>
      <c r="F1405" s="824"/>
      <c r="G1405" s="824"/>
      <c r="H1405" s="825"/>
      <c r="I1405" s="826"/>
    </row>
    <row r="1406" spans="2:9" s="820" customFormat="1" ht="15" customHeight="1">
      <c r="B1406" s="821"/>
      <c r="C1406" s="342"/>
      <c r="D1406" s="822"/>
      <c r="E1406" s="823"/>
      <c r="F1406" s="824"/>
      <c r="G1406" s="824"/>
      <c r="H1406" s="825"/>
      <c r="I1406" s="826"/>
    </row>
    <row r="1407" spans="2:9" s="820" customFormat="1" ht="15" customHeight="1">
      <c r="B1407" s="821"/>
      <c r="C1407" s="342"/>
      <c r="D1407" s="822"/>
      <c r="E1407" s="823"/>
      <c r="F1407" s="824"/>
      <c r="G1407" s="824"/>
      <c r="H1407" s="825"/>
      <c r="I1407" s="826"/>
    </row>
    <row r="1408" spans="2:9" s="820" customFormat="1" ht="15" customHeight="1">
      <c r="B1408" s="821"/>
      <c r="C1408" s="342"/>
      <c r="D1408" s="822"/>
      <c r="E1408" s="823"/>
      <c r="F1408" s="824"/>
      <c r="G1408" s="824"/>
      <c r="H1408" s="825"/>
      <c r="I1408" s="826"/>
    </row>
    <row r="1409" spans="2:9" s="820" customFormat="1" ht="15" customHeight="1">
      <c r="B1409" s="821"/>
      <c r="C1409" s="342"/>
      <c r="D1409" s="822"/>
      <c r="E1409" s="823"/>
      <c r="F1409" s="824"/>
      <c r="G1409" s="824"/>
      <c r="H1409" s="825"/>
      <c r="I1409" s="826"/>
    </row>
    <row r="1410" spans="2:9" s="820" customFormat="1" ht="15" customHeight="1">
      <c r="B1410" s="821"/>
      <c r="C1410" s="342"/>
      <c r="D1410" s="822"/>
      <c r="E1410" s="823"/>
      <c r="F1410" s="824"/>
      <c r="G1410" s="824"/>
      <c r="H1410" s="825"/>
      <c r="I1410" s="826"/>
    </row>
    <row r="1411" spans="2:9" s="820" customFormat="1" ht="15" customHeight="1">
      <c r="B1411" s="821"/>
      <c r="C1411" s="342"/>
      <c r="D1411" s="822"/>
      <c r="E1411" s="823"/>
      <c r="F1411" s="824"/>
      <c r="G1411" s="824"/>
      <c r="H1411" s="825"/>
      <c r="I1411" s="826"/>
    </row>
    <row r="1412" spans="2:9" s="820" customFormat="1" ht="15" customHeight="1">
      <c r="B1412" s="821"/>
      <c r="C1412" s="342"/>
      <c r="D1412" s="822"/>
      <c r="E1412" s="823"/>
      <c r="F1412" s="824"/>
      <c r="G1412" s="824"/>
      <c r="H1412" s="825"/>
      <c r="I1412" s="826"/>
    </row>
    <row r="1413" spans="2:9" s="820" customFormat="1" ht="15" customHeight="1">
      <c r="B1413" s="821"/>
      <c r="C1413" s="342"/>
      <c r="D1413" s="822"/>
      <c r="E1413" s="823"/>
      <c r="F1413" s="824"/>
      <c r="G1413" s="824"/>
      <c r="H1413" s="825"/>
      <c r="I1413" s="826"/>
    </row>
    <row r="1414" spans="2:9" s="820" customFormat="1" ht="15" customHeight="1">
      <c r="B1414" s="821"/>
      <c r="C1414" s="342"/>
      <c r="D1414" s="822"/>
      <c r="E1414" s="823"/>
      <c r="F1414" s="824"/>
      <c r="G1414" s="824"/>
      <c r="H1414" s="825"/>
      <c r="I1414" s="826"/>
    </row>
    <row r="1415" spans="2:9" s="820" customFormat="1" ht="15" customHeight="1">
      <c r="B1415" s="821"/>
      <c r="C1415" s="342"/>
      <c r="D1415" s="822"/>
      <c r="E1415" s="823"/>
      <c r="F1415" s="824"/>
      <c r="G1415" s="824"/>
      <c r="H1415" s="825"/>
      <c r="I1415" s="826"/>
    </row>
    <row r="1416" spans="2:9" s="820" customFormat="1" ht="15" customHeight="1">
      <c r="B1416" s="821"/>
      <c r="C1416" s="342"/>
      <c r="D1416" s="822"/>
      <c r="E1416" s="823"/>
      <c r="F1416" s="824"/>
      <c r="G1416" s="824"/>
      <c r="H1416" s="825"/>
      <c r="I1416" s="826"/>
    </row>
    <row r="1417" spans="2:9" s="820" customFormat="1" ht="15" customHeight="1">
      <c r="B1417" s="821"/>
      <c r="C1417" s="342"/>
      <c r="D1417" s="822"/>
      <c r="E1417" s="823"/>
      <c r="F1417" s="824"/>
      <c r="G1417" s="824"/>
      <c r="H1417" s="825"/>
      <c r="I1417" s="826"/>
    </row>
    <row r="1418" spans="2:9" s="820" customFormat="1" ht="15" customHeight="1">
      <c r="B1418" s="821"/>
      <c r="C1418" s="342"/>
      <c r="D1418" s="822"/>
      <c r="E1418" s="827"/>
      <c r="F1418" s="824"/>
      <c r="G1418" s="824"/>
      <c r="H1418" s="825"/>
      <c r="I1418" s="826"/>
    </row>
    <row r="1419" spans="2:9" s="820" customFormat="1" ht="15" customHeight="1">
      <c r="B1419" s="821"/>
      <c r="C1419" s="342"/>
      <c r="D1419" s="822"/>
      <c r="E1419" s="827"/>
      <c r="F1419" s="824"/>
      <c r="G1419" s="824"/>
      <c r="H1419" s="825"/>
      <c r="I1419" s="826"/>
    </row>
    <row r="1420" spans="2:9" s="820" customFormat="1" ht="15" customHeight="1">
      <c r="B1420" s="821"/>
      <c r="C1420" s="342"/>
      <c r="D1420" s="822"/>
      <c r="E1420" s="827"/>
      <c r="F1420" s="824"/>
      <c r="G1420" s="824"/>
      <c r="H1420" s="825"/>
      <c r="I1420" s="826"/>
    </row>
    <row r="1421" spans="2:9" s="820" customFormat="1" ht="15" customHeight="1">
      <c r="B1421" s="821"/>
      <c r="C1421" s="342"/>
      <c r="D1421" s="822"/>
      <c r="E1421" s="827"/>
      <c r="F1421" s="824"/>
      <c r="G1421" s="824"/>
      <c r="H1421" s="825"/>
      <c r="I1421" s="826"/>
    </row>
    <row r="1422" spans="2:9" s="820" customFormat="1" ht="15" customHeight="1">
      <c r="B1422" s="821"/>
      <c r="C1422" s="342"/>
      <c r="D1422" s="822"/>
      <c r="E1422" s="827"/>
      <c r="F1422" s="824"/>
      <c r="G1422" s="824"/>
      <c r="H1422" s="825"/>
      <c r="I1422" s="826"/>
    </row>
    <row r="1423" spans="2:9" s="820" customFormat="1" ht="15" customHeight="1">
      <c r="B1423" s="821"/>
      <c r="C1423" s="342"/>
      <c r="D1423" s="822"/>
      <c r="E1423" s="827"/>
      <c r="F1423" s="824"/>
      <c r="G1423" s="824"/>
      <c r="H1423" s="825"/>
      <c r="I1423" s="826"/>
    </row>
    <row r="1424" spans="2:9" s="820" customFormat="1" ht="15" customHeight="1">
      <c r="B1424" s="821"/>
      <c r="C1424" s="342"/>
      <c r="D1424" s="822"/>
      <c r="E1424" s="827"/>
      <c r="F1424" s="824"/>
      <c r="G1424" s="824"/>
      <c r="H1424" s="825"/>
      <c r="I1424" s="826"/>
    </row>
    <row r="1425" spans="2:9" s="820" customFormat="1" ht="15" customHeight="1">
      <c r="B1425" s="821"/>
      <c r="C1425" s="342"/>
      <c r="D1425" s="822"/>
      <c r="E1425" s="823"/>
      <c r="F1425" s="824"/>
      <c r="G1425" s="824"/>
      <c r="H1425" s="825"/>
      <c r="I1425" s="826"/>
    </row>
    <row r="1426" spans="2:9" s="820" customFormat="1" ht="15" customHeight="1">
      <c r="B1426" s="821"/>
      <c r="C1426" s="342"/>
      <c r="D1426" s="822"/>
      <c r="E1426" s="823"/>
      <c r="F1426" s="824"/>
      <c r="G1426" s="824"/>
      <c r="H1426" s="825"/>
      <c r="I1426" s="826"/>
    </row>
    <row r="1427" spans="2:9" s="820" customFormat="1" ht="15" customHeight="1">
      <c r="B1427" s="821"/>
      <c r="C1427" s="342"/>
      <c r="D1427" s="822"/>
      <c r="E1427" s="823"/>
      <c r="F1427" s="824"/>
      <c r="G1427" s="824"/>
      <c r="H1427" s="825"/>
      <c r="I1427" s="826"/>
    </row>
    <row r="1428" spans="2:9" s="820" customFormat="1" ht="15" customHeight="1">
      <c r="B1428" s="821"/>
      <c r="C1428" s="342"/>
      <c r="D1428" s="822"/>
      <c r="E1428" s="823"/>
      <c r="F1428" s="824"/>
      <c r="G1428" s="824"/>
      <c r="H1428" s="825"/>
      <c r="I1428" s="826"/>
    </row>
    <row r="1429" spans="2:9" s="820" customFormat="1" ht="15" customHeight="1">
      <c r="B1429" s="821"/>
      <c r="C1429" s="342"/>
      <c r="D1429" s="822"/>
      <c r="E1429" s="823"/>
      <c r="F1429" s="824"/>
      <c r="G1429" s="824"/>
      <c r="H1429" s="825"/>
      <c r="I1429" s="826"/>
    </row>
    <row r="1430" spans="2:9" s="820" customFormat="1" ht="15" customHeight="1">
      <c r="B1430" s="821"/>
      <c r="C1430" s="342"/>
      <c r="D1430" s="822"/>
      <c r="E1430" s="823"/>
      <c r="F1430" s="824"/>
      <c r="G1430" s="824"/>
      <c r="H1430" s="825"/>
      <c r="I1430" s="826"/>
    </row>
    <row r="1431" spans="2:9" s="820" customFormat="1" ht="15" customHeight="1">
      <c r="B1431" s="821"/>
      <c r="C1431" s="342"/>
      <c r="D1431" s="822"/>
      <c r="E1431" s="823"/>
      <c r="F1431" s="824"/>
      <c r="G1431" s="828"/>
      <c r="H1431" s="825"/>
      <c r="I1431" s="826"/>
    </row>
    <row r="1432" spans="2:9" s="820" customFormat="1" ht="15" customHeight="1">
      <c r="B1432" s="821"/>
      <c r="C1432" s="342"/>
      <c r="D1432" s="822"/>
      <c r="E1432" s="823"/>
      <c r="F1432" s="824"/>
      <c r="G1432" s="828"/>
      <c r="H1432" s="825"/>
      <c r="I1432" s="826"/>
    </row>
    <row r="1433" spans="2:9" s="820" customFormat="1" ht="15" customHeight="1">
      <c r="B1433" s="821"/>
      <c r="C1433" s="342"/>
      <c r="D1433" s="822"/>
      <c r="E1433" s="823"/>
      <c r="F1433" s="824"/>
      <c r="G1433" s="828"/>
      <c r="H1433" s="825"/>
      <c r="I1433" s="826"/>
    </row>
    <row r="1434" spans="2:9" s="820" customFormat="1" ht="15" customHeight="1">
      <c r="B1434" s="821"/>
      <c r="C1434" s="342"/>
      <c r="D1434" s="822"/>
      <c r="E1434" s="823"/>
      <c r="F1434" s="824"/>
      <c r="G1434" s="824"/>
      <c r="H1434" s="825"/>
      <c r="I1434" s="826"/>
    </row>
    <row r="1435" spans="2:9" s="820" customFormat="1" ht="15" customHeight="1">
      <c r="B1435" s="821"/>
      <c r="C1435" s="342"/>
      <c r="D1435" s="822"/>
      <c r="E1435" s="823"/>
      <c r="F1435" s="824"/>
      <c r="G1435" s="824"/>
      <c r="H1435" s="825"/>
      <c r="I1435" s="826"/>
    </row>
    <row r="1436" spans="2:9" s="820" customFormat="1" ht="15" customHeight="1">
      <c r="B1436" s="821"/>
      <c r="C1436" s="342"/>
      <c r="D1436" s="822"/>
      <c r="E1436" s="823"/>
      <c r="F1436" s="824"/>
      <c r="G1436" s="824"/>
      <c r="H1436" s="825"/>
      <c r="I1436" s="826"/>
    </row>
    <row r="1437" spans="2:9" s="820" customFormat="1" ht="15" customHeight="1">
      <c r="B1437" s="821"/>
      <c r="C1437" s="342"/>
      <c r="D1437" s="822"/>
      <c r="E1437" s="823"/>
      <c r="F1437" s="824"/>
      <c r="G1437" s="824"/>
      <c r="H1437" s="825"/>
      <c r="I1437" s="826"/>
    </row>
    <row r="1438" spans="2:9" s="820" customFormat="1" ht="15" customHeight="1">
      <c r="B1438" s="821"/>
      <c r="C1438" s="342"/>
      <c r="D1438" s="822"/>
      <c r="E1438" s="823"/>
      <c r="F1438" s="824"/>
      <c r="G1438" s="824"/>
      <c r="H1438" s="825"/>
      <c r="I1438" s="826"/>
    </row>
    <row r="1439" spans="2:9" s="820" customFormat="1" ht="15" customHeight="1">
      <c r="B1439" s="821"/>
      <c r="C1439" s="342"/>
      <c r="D1439" s="822"/>
      <c r="E1439" s="823"/>
      <c r="F1439" s="824"/>
      <c r="G1439" s="824"/>
      <c r="H1439" s="825"/>
      <c r="I1439" s="826"/>
    </row>
    <row r="1440" spans="2:9" s="820" customFormat="1" ht="15" customHeight="1">
      <c r="B1440" s="821"/>
      <c r="C1440" s="342"/>
      <c r="D1440" s="822"/>
      <c r="E1440" s="823"/>
      <c r="F1440" s="824"/>
      <c r="G1440" s="824"/>
      <c r="H1440" s="825"/>
      <c r="I1440" s="826"/>
    </row>
    <row r="1441" spans="2:9" s="820" customFormat="1" ht="15" customHeight="1">
      <c r="B1441" s="821"/>
      <c r="C1441" s="342"/>
      <c r="D1441" s="822"/>
      <c r="E1441" s="823"/>
      <c r="F1441" s="824"/>
      <c r="G1441" s="824"/>
      <c r="H1441" s="825"/>
      <c r="I1441" s="826"/>
    </row>
    <row r="1442" spans="2:9" s="820" customFormat="1" ht="15" customHeight="1">
      <c r="B1442" s="821"/>
      <c r="C1442" s="342"/>
      <c r="D1442" s="822"/>
      <c r="E1442" s="823"/>
      <c r="F1442" s="824"/>
      <c r="G1442" s="824"/>
      <c r="H1442" s="825"/>
      <c r="I1442" s="826"/>
    </row>
    <row r="1443" spans="2:9" s="820" customFormat="1" ht="15" customHeight="1">
      <c r="B1443" s="821"/>
      <c r="C1443" s="342"/>
      <c r="D1443" s="822"/>
      <c r="E1443" s="823"/>
      <c r="F1443" s="824"/>
      <c r="G1443" s="824"/>
      <c r="H1443" s="825"/>
      <c r="I1443" s="826"/>
    </row>
    <row r="1444" spans="2:9" s="820" customFormat="1" ht="15" customHeight="1">
      <c r="B1444" s="821"/>
      <c r="C1444" s="342"/>
      <c r="D1444" s="822"/>
      <c r="E1444" s="823"/>
      <c r="F1444" s="824"/>
      <c r="G1444" s="824"/>
      <c r="H1444" s="825"/>
      <c r="I1444" s="826"/>
    </row>
    <row r="1445" spans="2:9" s="820" customFormat="1" ht="15" customHeight="1">
      <c r="B1445" s="821"/>
      <c r="C1445" s="342"/>
      <c r="D1445" s="822"/>
      <c r="E1445" s="823"/>
      <c r="F1445" s="824"/>
      <c r="G1445" s="824"/>
      <c r="H1445" s="825"/>
      <c r="I1445" s="826"/>
    </row>
    <row r="1446" spans="2:9" s="820" customFormat="1" ht="15" customHeight="1">
      <c r="B1446" s="821"/>
      <c r="C1446" s="342"/>
      <c r="D1446" s="822"/>
      <c r="E1446" s="823"/>
      <c r="F1446" s="824"/>
      <c r="G1446" s="824"/>
      <c r="H1446" s="825"/>
      <c r="I1446" s="826"/>
    </row>
    <row r="1447" spans="2:9" s="820" customFormat="1" ht="15" customHeight="1">
      <c r="B1447" s="821"/>
      <c r="C1447" s="342"/>
      <c r="D1447" s="822"/>
      <c r="E1447" s="823"/>
      <c r="F1447" s="824"/>
      <c r="G1447" s="824"/>
      <c r="H1447" s="825"/>
      <c r="I1447" s="826"/>
    </row>
    <row r="1448" spans="2:9" s="820" customFormat="1" ht="15" customHeight="1">
      <c r="B1448" s="821"/>
      <c r="C1448" s="342"/>
      <c r="D1448" s="822"/>
      <c r="E1448" s="823"/>
      <c r="F1448" s="824"/>
      <c r="G1448" s="824"/>
      <c r="H1448" s="825"/>
      <c r="I1448" s="826"/>
    </row>
    <row r="1449" spans="2:9" s="820" customFormat="1" ht="15" customHeight="1">
      <c r="B1449" s="821"/>
      <c r="C1449" s="342"/>
      <c r="D1449" s="822"/>
      <c r="E1449" s="823"/>
      <c r="F1449" s="824"/>
      <c r="G1449" s="824"/>
      <c r="H1449" s="825"/>
      <c r="I1449" s="826"/>
    </row>
    <row r="1450" spans="2:9" s="820" customFormat="1" ht="15" customHeight="1">
      <c r="B1450" s="821"/>
      <c r="C1450" s="342"/>
      <c r="D1450" s="822"/>
      <c r="E1450" s="823"/>
      <c r="F1450" s="824"/>
      <c r="G1450" s="824"/>
      <c r="H1450" s="825"/>
      <c r="I1450" s="826"/>
    </row>
    <row r="1451" spans="2:9" s="820" customFormat="1" ht="15" customHeight="1">
      <c r="B1451" s="821"/>
      <c r="C1451" s="342"/>
      <c r="D1451" s="822"/>
      <c r="E1451" s="823"/>
      <c r="F1451" s="824"/>
      <c r="G1451" s="824"/>
      <c r="H1451" s="825"/>
      <c r="I1451" s="826"/>
    </row>
    <row r="1452" spans="2:9" s="820" customFormat="1" ht="15" customHeight="1">
      <c r="B1452" s="821"/>
      <c r="C1452" s="342"/>
      <c r="D1452" s="822"/>
      <c r="E1452" s="823"/>
      <c r="F1452" s="824"/>
      <c r="G1452" s="824"/>
      <c r="H1452" s="825"/>
      <c r="I1452" s="826"/>
    </row>
    <row r="1453" spans="2:9" s="820" customFormat="1" ht="15" customHeight="1">
      <c r="B1453" s="821"/>
      <c r="C1453" s="342"/>
      <c r="D1453" s="822"/>
      <c r="E1453" s="823"/>
      <c r="F1453" s="824"/>
      <c r="G1453" s="824"/>
      <c r="H1453" s="825"/>
      <c r="I1453" s="826"/>
    </row>
    <row r="1454" spans="2:9" s="820" customFormat="1" ht="15" customHeight="1">
      <c r="B1454" s="821"/>
      <c r="C1454" s="342"/>
      <c r="D1454" s="822"/>
      <c r="E1454" s="823"/>
      <c r="F1454" s="824"/>
      <c r="G1454" s="824"/>
      <c r="H1454" s="825"/>
      <c r="I1454" s="826"/>
    </row>
    <row r="1455" spans="2:9" s="820" customFormat="1" ht="15" customHeight="1">
      <c r="B1455" s="821"/>
      <c r="C1455" s="342"/>
      <c r="D1455" s="822"/>
      <c r="E1455" s="823"/>
      <c r="F1455" s="824"/>
      <c r="G1455" s="824"/>
      <c r="H1455" s="825"/>
      <c r="I1455" s="826"/>
    </row>
    <row r="1456" spans="2:9" s="820" customFormat="1" ht="15" customHeight="1">
      <c r="B1456" s="821"/>
      <c r="C1456" s="342"/>
      <c r="D1456" s="822"/>
      <c r="E1456" s="823"/>
      <c r="F1456" s="824"/>
      <c r="G1456" s="824"/>
      <c r="H1456" s="825"/>
      <c r="I1456" s="826"/>
    </row>
    <row r="1457" spans="2:9" s="820" customFormat="1" ht="15" customHeight="1">
      <c r="B1457" s="821"/>
      <c r="C1457" s="342"/>
      <c r="D1457" s="822"/>
      <c r="E1457" s="823"/>
      <c r="F1457" s="824"/>
      <c r="G1457" s="824"/>
      <c r="H1457" s="825"/>
      <c r="I1457" s="826"/>
    </row>
    <row r="1458" spans="2:9" s="820" customFormat="1" ht="15" customHeight="1">
      <c r="B1458" s="821"/>
      <c r="C1458" s="342"/>
      <c r="D1458" s="822"/>
      <c r="E1458" s="823"/>
      <c r="F1458" s="824"/>
      <c r="G1458" s="824"/>
      <c r="H1458" s="825"/>
      <c r="I1458" s="826"/>
    </row>
    <row r="1459" spans="2:9" s="820" customFormat="1" ht="15" customHeight="1">
      <c r="B1459" s="821"/>
      <c r="C1459" s="342"/>
      <c r="D1459" s="822"/>
      <c r="E1459" s="823"/>
      <c r="F1459" s="824"/>
      <c r="G1459" s="824"/>
      <c r="H1459" s="825"/>
      <c r="I1459" s="826"/>
    </row>
    <row r="1460" spans="2:9" s="820" customFormat="1" ht="15" customHeight="1">
      <c r="B1460" s="821"/>
      <c r="C1460" s="342"/>
      <c r="D1460" s="822"/>
      <c r="E1460" s="823"/>
      <c r="F1460" s="824"/>
      <c r="G1460" s="824"/>
      <c r="H1460" s="825"/>
      <c r="I1460" s="826"/>
    </row>
    <row r="1461" spans="2:9" s="820" customFormat="1" ht="15" customHeight="1">
      <c r="B1461" s="821"/>
      <c r="C1461" s="342"/>
      <c r="D1461" s="822"/>
      <c r="E1461" s="823"/>
      <c r="F1461" s="824"/>
      <c r="G1461" s="824"/>
      <c r="H1461" s="825"/>
      <c r="I1461" s="826"/>
    </row>
    <row r="1462" spans="2:9" s="820" customFormat="1" ht="15" customHeight="1">
      <c r="B1462" s="821"/>
      <c r="C1462" s="342"/>
      <c r="D1462" s="822"/>
      <c r="E1462" s="823"/>
      <c r="F1462" s="824"/>
      <c r="G1462" s="824"/>
      <c r="H1462" s="825"/>
      <c r="I1462" s="826"/>
    </row>
    <row r="1463" spans="2:9" s="820" customFormat="1" ht="15" customHeight="1">
      <c r="B1463" s="821"/>
      <c r="C1463" s="342"/>
      <c r="D1463" s="822"/>
      <c r="E1463" s="823"/>
      <c r="F1463" s="824"/>
      <c r="G1463" s="824"/>
      <c r="H1463" s="825"/>
      <c r="I1463" s="826"/>
    </row>
    <row r="1464" spans="2:9" s="820" customFormat="1" ht="15" customHeight="1">
      <c r="B1464" s="821"/>
      <c r="C1464" s="342"/>
      <c r="D1464" s="822"/>
      <c r="E1464" s="823"/>
      <c r="F1464" s="824"/>
      <c r="G1464" s="824"/>
      <c r="H1464" s="825"/>
      <c r="I1464" s="826"/>
    </row>
    <row r="1465" spans="2:9" s="820" customFormat="1" ht="15" customHeight="1">
      <c r="B1465" s="821"/>
      <c r="C1465" s="342"/>
      <c r="D1465" s="822"/>
      <c r="E1465" s="823"/>
      <c r="F1465" s="824"/>
      <c r="G1465" s="824"/>
      <c r="H1465" s="825"/>
      <c r="I1465" s="826"/>
    </row>
    <row r="1466" spans="2:9" s="820" customFormat="1" ht="15" customHeight="1">
      <c r="B1466" s="821"/>
      <c r="C1466" s="342"/>
      <c r="D1466" s="822"/>
      <c r="E1466" s="823"/>
      <c r="F1466" s="824"/>
      <c r="G1466" s="824"/>
      <c r="H1466" s="825"/>
      <c r="I1466" s="826"/>
    </row>
    <row r="1467" spans="2:9" s="820" customFormat="1" ht="15" customHeight="1">
      <c r="B1467" s="821"/>
      <c r="C1467" s="342"/>
      <c r="D1467" s="822"/>
      <c r="E1467" s="827"/>
      <c r="F1467" s="824"/>
      <c r="G1467" s="824"/>
      <c r="H1467" s="825"/>
      <c r="I1467" s="826"/>
    </row>
    <row r="1468" spans="2:9" s="820" customFormat="1" ht="15" customHeight="1">
      <c r="B1468" s="821"/>
      <c r="C1468" s="342"/>
      <c r="D1468" s="822"/>
      <c r="E1468" s="827"/>
      <c r="F1468" s="824"/>
      <c r="G1468" s="824"/>
      <c r="H1468" s="825"/>
      <c r="I1468" s="826"/>
    </row>
    <row r="1469" spans="2:9" s="820" customFormat="1" ht="15" customHeight="1">
      <c r="B1469" s="821"/>
      <c r="C1469" s="342"/>
      <c r="D1469" s="822"/>
      <c r="E1469" s="827"/>
      <c r="F1469" s="824"/>
      <c r="G1469" s="824"/>
      <c r="H1469" s="825"/>
      <c r="I1469" s="826"/>
    </row>
    <row r="1470" spans="2:9" s="820" customFormat="1" ht="15" customHeight="1">
      <c r="B1470" s="821"/>
      <c r="C1470" s="342"/>
      <c r="D1470" s="822"/>
      <c r="E1470" s="827"/>
      <c r="F1470" s="824"/>
      <c r="G1470" s="824"/>
      <c r="H1470" s="825"/>
      <c r="I1470" s="826"/>
    </row>
    <row r="1471" spans="2:9" s="820" customFormat="1" ht="15" customHeight="1">
      <c r="B1471" s="821"/>
      <c r="C1471" s="342"/>
      <c r="D1471" s="822"/>
      <c r="E1471" s="827"/>
      <c r="F1471" s="824"/>
      <c r="G1471" s="824"/>
      <c r="H1471" s="825"/>
      <c r="I1471" s="826"/>
    </row>
    <row r="1472" spans="2:9" s="820" customFormat="1" ht="15" customHeight="1">
      <c r="B1472" s="821"/>
      <c r="C1472" s="342"/>
      <c r="D1472" s="822"/>
      <c r="E1472" s="827"/>
      <c r="F1472" s="824"/>
      <c r="G1472" s="824"/>
      <c r="H1472" s="825"/>
      <c r="I1472" s="826"/>
    </row>
    <row r="1473" spans="2:9" s="820" customFormat="1" ht="15" customHeight="1">
      <c r="B1473" s="821"/>
      <c r="C1473" s="342"/>
      <c r="D1473" s="822"/>
      <c r="E1473" s="827"/>
      <c r="F1473" s="824"/>
      <c r="G1473" s="824"/>
      <c r="H1473" s="825"/>
      <c r="I1473" s="826"/>
    </row>
    <row r="1474" spans="2:9" s="820" customFormat="1" ht="15" customHeight="1">
      <c r="B1474" s="821"/>
      <c r="C1474" s="342"/>
      <c r="D1474" s="822"/>
      <c r="E1474" s="823"/>
      <c r="F1474" s="824"/>
      <c r="G1474" s="824"/>
      <c r="H1474" s="825"/>
      <c r="I1474" s="826"/>
    </row>
    <row r="1475" spans="2:9" s="820" customFormat="1" ht="15" customHeight="1">
      <c r="B1475" s="821"/>
      <c r="C1475" s="342"/>
      <c r="D1475" s="822"/>
      <c r="E1475" s="823"/>
      <c r="F1475" s="824"/>
      <c r="G1475" s="824"/>
      <c r="H1475" s="825"/>
      <c r="I1475" s="826"/>
    </row>
    <row r="1476" spans="2:9" s="820" customFormat="1" ht="15" customHeight="1">
      <c r="B1476" s="821"/>
      <c r="C1476" s="342"/>
      <c r="D1476" s="822"/>
      <c r="E1476" s="823"/>
      <c r="F1476" s="824"/>
      <c r="G1476" s="824"/>
      <c r="H1476" s="825"/>
      <c r="I1476" s="826"/>
    </row>
    <row r="1477" spans="2:9" s="820" customFormat="1" ht="15" customHeight="1">
      <c r="B1477" s="821"/>
      <c r="C1477" s="342"/>
      <c r="D1477" s="822"/>
      <c r="E1477" s="823"/>
      <c r="F1477" s="824"/>
      <c r="G1477" s="824"/>
      <c r="H1477" s="825"/>
      <c r="I1477" s="826"/>
    </row>
    <row r="1478" spans="2:9" s="820" customFormat="1" ht="15" customHeight="1">
      <c r="B1478" s="821"/>
      <c r="C1478" s="342"/>
      <c r="D1478" s="822"/>
      <c r="E1478" s="823"/>
      <c r="F1478" s="824"/>
      <c r="G1478" s="824"/>
      <c r="H1478" s="825"/>
      <c r="I1478" s="826"/>
    </row>
    <row r="1479" spans="2:9" s="820" customFormat="1" ht="15" customHeight="1">
      <c r="B1479" s="821"/>
      <c r="C1479" s="342"/>
      <c r="D1479" s="822"/>
      <c r="E1479" s="823"/>
      <c r="F1479" s="824"/>
      <c r="G1479" s="824"/>
      <c r="H1479" s="825"/>
      <c r="I1479" s="826"/>
    </row>
    <row r="1480" spans="2:9" s="820" customFormat="1" ht="15" customHeight="1">
      <c r="B1480" s="821"/>
      <c r="C1480" s="342"/>
      <c r="D1480" s="822"/>
      <c r="E1480" s="823"/>
      <c r="F1480" s="824"/>
      <c r="G1480" s="828"/>
      <c r="H1480" s="825"/>
      <c r="I1480" s="826"/>
    </row>
    <row r="1481" spans="2:9" s="820" customFormat="1" ht="15" customHeight="1">
      <c r="B1481" s="821"/>
      <c r="C1481" s="342"/>
      <c r="D1481" s="822"/>
      <c r="E1481" s="823"/>
      <c r="F1481" s="824"/>
      <c r="G1481" s="828"/>
      <c r="H1481" s="825"/>
      <c r="I1481" s="826"/>
    </row>
    <row r="1482" spans="2:9" s="820" customFormat="1" ht="15" customHeight="1">
      <c r="B1482" s="821"/>
      <c r="C1482" s="342"/>
      <c r="D1482" s="822"/>
      <c r="E1482" s="823"/>
      <c r="F1482" s="824"/>
      <c r="G1482" s="828"/>
      <c r="H1482" s="825"/>
      <c r="I1482" s="826"/>
    </row>
    <row r="1483" spans="2:9" s="820" customFormat="1" ht="15" customHeight="1">
      <c r="B1483" s="821"/>
      <c r="C1483" s="342"/>
      <c r="D1483" s="822"/>
      <c r="E1483" s="823"/>
      <c r="F1483" s="824"/>
      <c r="G1483" s="824"/>
      <c r="H1483" s="825"/>
      <c r="I1483" s="826"/>
    </row>
    <row r="1484" spans="2:9" s="820" customFormat="1" ht="15" customHeight="1">
      <c r="B1484" s="821"/>
      <c r="C1484" s="342"/>
      <c r="D1484" s="822"/>
      <c r="E1484" s="823"/>
      <c r="F1484" s="824"/>
      <c r="G1484" s="824"/>
      <c r="H1484" s="825"/>
      <c r="I1484" s="826"/>
    </row>
    <row r="1485" spans="2:9" s="820" customFormat="1" ht="15" customHeight="1">
      <c r="B1485" s="821"/>
      <c r="C1485" s="342"/>
      <c r="D1485" s="822"/>
      <c r="E1485" s="823"/>
      <c r="F1485" s="824"/>
      <c r="G1485" s="824"/>
      <c r="H1485" s="825"/>
      <c r="I1485" s="826"/>
    </row>
    <row r="1486" spans="2:9" s="820" customFormat="1" ht="15" customHeight="1">
      <c r="B1486" s="821"/>
      <c r="C1486" s="342"/>
      <c r="D1486" s="822"/>
      <c r="E1486" s="823"/>
      <c r="F1486" s="824"/>
      <c r="G1486" s="824"/>
      <c r="H1486" s="825"/>
      <c r="I1486" s="826"/>
    </row>
    <row r="1487" spans="2:9" s="820" customFormat="1" ht="15" customHeight="1">
      <c r="B1487" s="821"/>
      <c r="C1487" s="342"/>
      <c r="D1487" s="822"/>
      <c r="E1487" s="823"/>
      <c r="F1487" s="824"/>
      <c r="G1487" s="824"/>
      <c r="H1487" s="825"/>
      <c r="I1487" s="826"/>
    </row>
    <row r="1488" spans="2:9" s="820" customFormat="1" ht="15" customHeight="1">
      <c r="B1488" s="821"/>
      <c r="C1488" s="342"/>
      <c r="D1488" s="822"/>
      <c r="E1488" s="823"/>
      <c r="F1488" s="824"/>
      <c r="G1488" s="824"/>
      <c r="H1488" s="825"/>
      <c r="I1488" s="826"/>
    </row>
    <row r="1489" spans="2:9" s="820" customFormat="1" ht="15" customHeight="1">
      <c r="B1489" s="821"/>
      <c r="C1489" s="342"/>
      <c r="D1489" s="822"/>
      <c r="E1489" s="823"/>
      <c r="F1489" s="824"/>
      <c r="G1489" s="824"/>
      <c r="H1489" s="825"/>
      <c r="I1489" s="826"/>
    </row>
    <row r="1490" spans="2:9" s="820" customFormat="1" ht="15" customHeight="1">
      <c r="B1490" s="821"/>
      <c r="C1490" s="342"/>
      <c r="D1490" s="822"/>
      <c r="E1490" s="823"/>
      <c r="F1490" s="824"/>
      <c r="G1490" s="824"/>
      <c r="H1490" s="825"/>
      <c r="I1490" s="826"/>
    </row>
    <row r="1491" spans="2:9" s="820" customFormat="1" ht="15" customHeight="1">
      <c r="B1491" s="821"/>
      <c r="C1491" s="342"/>
      <c r="D1491" s="822"/>
      <c r="E1491" s="823"/>
      <c r="F1491" s="824"/>
      <c r="G1491" s="824"/>
      <c r="H1491" s="825"/>
      <c r="I1491" s="826"/>
    </row>
    <row r="1492" spans="2:9" s="820" customFormat="1" ht="15" customHeight="1">
      <c r="B1492" s="821"/>
      <c r="C1492" s="342"/>
      <c r="D1492" s="822"/>
      <c r="E1492" s="823"/>
      <c r="F1492" s="824"/>
      <c r="G1492" s="824"/>
      <c r="H1492" s="825"/>
      <c r="I1492" s="826"/>
    </row>
    <row r="1493" spans="2:9" s="820" customFormat="1" ht="15" customHeight="1">
      <c r="B1493" s="821"/>
      <c r="C1493" s="342"/>
      <c r="D1493" s="822"/>
      <c r="E1493" s="823"/>
      <c r="F1493" s="824"/>
      <c r="G1493" s="824"/>
      <c r="H1493" s="825"/>
      <c r="I1493" s="826"/>
    </row>
    <row r="1494" spans="2:9" s="820" customFormat="1" ht="15" customHeight="1">
      <c r="B1494" s="821"/>
      <c r="C1494" s="342"/>
      <c r="D1494" s="822"/>
      <c r="E1494" s="823"/>
      <c r="F1494" s="824"/>
      <c r="G1494" s="824"/>
      <c r="H1494" s="825"/>
      <c r="I1494" s="826"/>
    </row>
    <row r="1495" spans="2:9" s="820" customFormat="1" ht="15" customHeight="1">
      <c r="B1495" s="821"/>
      <c r="C1495" s="342"/>
      <c r="D1495" s="822"/>
      <c r="E1495" s="823"/>
      <c r="F1495" s="824"/>
      <c r="G1495" s="824"/>
      <c r="H1495" s="825"/>
      <c r="I1495" s="826"/>
    </row>
    <row r="1496" spans="2:9" s="820" customFormat="1" ht="15" customHeight="1">
      <c r="B1496" s="821"/>
      <c r="C1496" s="342"/>
      <c r="D1496" s="822"/>
      <c r="E1496" s="823"/>
      <c r="F1496" s="824"/>
      <c r="G1496" s="824"/>
      <c r="H1496" s="825"/>
      <c r="I1496" s="826"/>
    </row>
    <row r="1497" spans="2:9" s="820" customFormat="1" ht="15" customHeight="1">
      <c r="B1497" s="821"/>
      <c r="C1497" s="342"/>
      <c r="D1497" s="822"/>
      <c r="E1497" s="823"/>
      <c r="F1497" s="824"/>
      <c r="G1497" s="824"/>
      <c r="H1497" s="825"/>
      <c r="I1497" s="826"/>
    </row>
    <row r="1498" spans="2:9" s="820" customFormat="1" ht="15" customHeight="1">
      <c r="B1498" s="821"/>
      <c r="C1498" s="342"/>
      <c r="D1498" s="822"/>
      <c r="E1498" s="823"/>
      <c r="F1498" s="824"/>
      <c r="G1498" s="824"/>
      <c r="H1498" s="825"/>
      <c r="I1498" s="826"/>
    </row>
    <row r="1499" spans="2:9" s="820" customFormat="1" ht="15" customHeight="1">
      <c r="B1499" s="821"/>
      <c r="C1499" s="342"/>
      <c r="D1499" s="822"/>
      <c r="E1499" s="823"/>
      <c r="F1499" s="824"/>
      <c r="G1499" s="824"/>
      <c r="H1499" s="825"/>
      <c r="I1499" s="826"/>
    </row>
    <row r="1500" spans="2:9" s="820" customFormat="1" ht="15" customHeight="1">
      <c r="B1500" s="821"/>
      <c r="C1500" s="342"/>
      <c r="D1500" s="822"/>
      <c r="E1500" s="823"/>
      <c r="F1500" s="824"/>
      <c r="G1500" s="824"/>
      <c r="H1500" s="825"/>
      <c r="I1500" s="826"/>
    </row>
    <row r="1501" spans="2:9" s="820" customFormat="1" ht="15" customHeight="1">
      <c r="B1501" s="821"/>
      <c r="C1501" s="342"/>
      <c r="D1501" s="822"/>
      <c r="E1501" s="823"/>
      <c r="F1501" s="824"/>
      <c r="G1501" s="824"/>
      <c r="H1501" s="825"/>
      <c r="I1501" s="826"/>
    </row>
    <row r="1502" spans="2:9" s="820" customFormat="1" ht="15" customHeight="1">
      <c r="B1502" s="821"/>
      <c r="C1502" s="342"/>
      <c r="D1502" s="822"/>
      <c r="E1502" s="823"/>
      <c r="F1502" s="824"/>
      <c r="G1502" s="824"/>
      <c r="H1502" s="825"/>
      <c r="I1502" s="826"/>
    </row>
    <row r="1503" spans="2:9" s="820" customFormat="1" ht="15" customHeight="1">
      <c r="B1503" s="821"/>
      <c r="C1503" s="342"/>
      <c r="D1503" s="822"/>
      <c r="E1503" s="823"/>
      <c r="F1503" s="824"/>
      <c r="G1503" s="824"/>
      <c r="H1503" s="825"/>
      <c r="I1503" s="826"/>
    </row>
    <row r="1504" spans="2:9" s="820" customFormat="1" ht="15" customHeight="1">
      <c r="B1504" s="821"/>
      <c r="C1504" s="342"/>
      <c r="D1504" s="822"/>
      <c r="E1504" s="823"/>
      <c r="F1504" s="824"/>
      <c r="G1504" s="824"/>
      <c r="H1504" s="825"/>
      <c r="I1504" s="826"/>
    </row>
    <row r="1505" spans="2:9" s="820" customFormat="1" ht="15" customHeight="1">
      <c r="B1505" s="821"/>
      <c r="C1505" s="342"/>
      <c r="D1505" s="822"/>
      <c r="E1505" s="823"/>
      <c r="F1505" s="824"/>
      <c r="G1505" s="824"/>
      <c r="H1505" s="825"/>
      <c r="I1505" s="826"/>
    </row>
    <row r="1506" spans="2:9" s="820" customFormat="1" ht="15" customHeight="1">
      <c r="B1506" s="821"/>
      <c r="C1506" s="342"/>
      <c r="D1506" s="822"/>
      <c r="E1506" s="823"/>
      <c r="F1506" s="824"/>
      <c r="G1506" s="824"/>
      <c r="H1506" s="825"/>
      <c r="I1506" s="826"/>
    </row>
    <row r="1507" spans="2:9" s="820" customFormat="1" ht="15" customHeight="1">
      <c r="B1507" s="821"/>
      <c r="C1507" s="342"/>
      <c r="D1507" s="822"/>
      <c r="E1507" s="823"/>
      <c r="F1507" s="824"/>
      <c r="G1507" s="824"/>
      <c r="H1507" s="825"/>
      <c r="I1507" s="826"/>
    </row>
    <row r="1508" spans="2:9" s="820" customFormat="1" ht="15" customHeight="1">
      <c r="B1508" s="821"/>
      <c r="C1508" s="342"/>
      <c r="D1508" s="822"/>
      <c r="E1508" s="823"/>
      <c r="F1508" s="824"/>
      <c r="G1508" s="824"/>
      <c r="H1508" s="825"/>
      <c r="I1508" s="826"/>
    </row>
    <row r="1509" spans="2:9" s="820" customFormat="1" ht="15" customHeight="1">
      <c r="B1509" s="821"/>
      <c r="C1509" s="342"/>
      <c r="D1509" s="822"/>
      <c r="E1509" s="823"/>
      <c r="F1509" s="824"/>
      <c r="G1509" s="824"/>
      <c r="H1509" s="825"/>
      <c r="I1509" s="826"/>
    </row>
    <row r="1510" spans="2:9" s="820" customFormat="1" ht="15" customHeight="1">
      <c r="B1510" s="821"/>
      <c r="C1510" s="342"/>
      <c r="D1510" s="822"/>
      <c r="E1510" s="823"/>
      <c r="F1510" s="824"/>
      <c r="G1510" s="824"/>
      <c r="H1510" s="825"/>
      <c r="I1510" s="826"/>
    </row>
    <row r="1511" spans="2:9" s="820" customFormat="1" ht="15" customHeight="1">
      <c r="B1511" s="821"/>
      <c r="C1511" s="342"/>
      <c r="D1511" s="822"/>
      <c r="E1511" s="823"/>
      <c r="F1511" s="824"/>
      <c r="G1511" s="824"/>
      <c r="H1511" s="825"/>
      <c r="I1511" s="826"/>
    </row>
    <row r="1512" spans="2:9" s="820" customFormat="1" ht="15" customHeight="1">
      <c r="B1512" s="821"/>
      <c r="C1512" s="342"/>
      <c r="D1512" s="822"/>
      <c r="E1512" s="823"/>
      <c r="F1512" s="824"/>
      <c r="G1512" s="824"/>
      <c r="H1512" s="825"/>
      <c r="I1512" s="826"/>
    </row>
    <row r="1513" spans="2:9" s="820" customFormat="1" ht="15" customHeight="1">
      <c r="B1513" s="821"/>
      <c r="C1513" s="342"/>
      <c r="D1513" s="822"/>
      <c r="E1513" s="823"/>
      <c r="F1513" s="824"/>
      <c r="G1513" s="824"/>
      <c r="H1513" s="825"/>
      <c r="I1513" s="826"/>
    </row>
    <row r="1514" spans="2:9" s="820" customFormat="1" ht="15" customHeight="1">
      <c r="B1514" s="821"/>
      <c r="C1514" s="342"/>
      <c r="D1514" s="822"/>
      <c r="E1514" s="823"/>
      <c r="F1514" s="824"/>
      <c r="G1514" s="824"/>
      <c r="H1514" s="825"/>
      <c r="I1514" s="826"/>
    </row>
    <row r="1515" spans="2:9" s="820" customFormat="1" ht="15" customHeight="1">
      <c r="B1515" s="821"/>
      <c r="C1515" s="342"/>
      <c r="D1515" s="822"/>
      <c r="E1515" s="823"/>
      <c r="F1515" s="824"/>
      <c r="G1515" s="824"/>
      <c r="H1515" s="825"/>
      <c r="I1515" s="826"/>
    </row>
    <row r="1516" spans="2:9" s="820" customFormat="1" ht="15" customHeight="1">
      <c r="B1516" s="821"/>
      <c r="C1516" s="342"/>
      <c r="D1516" s="822"/>
      <c r="E1516" s="827"/>
      <c r="F1516" s="824"/>
      <c r="G1516" s="824"/>
      <c r="H1516" s="825"/>
      <c r="I1516" s="826"/>
    </row>
    <row r="1517" spans="2:9" s="820" customFormat="1" ht="15" customHeight="1">
      <c r="B1517" s="821"/>
      <c r="C1517" s="342"/>
      <c r="D1517" s="822"/>
      <c r="E1517" s="827"/>
      <c r="F1517" s="824"/>
      <c r="G1517" s="824"/>
      <c r="H1517" s="825"/>
      <c r="I1517" s="826"/>
    </row>
    <row r="1518" spans="2:9" s="820" customFormat="1" ht="15" customHeight="1">
      <c r="B1518" s="821"/>
      <c r="C1518" s="342"/>
      <c r="D1518" s="822"/>
      <c r="E1518" s="827"/>
      <c r="F1518" s="824"/>
      <c r="G1518" s="824"/>
      <c r="H1518" s="825"/>
      <c r="I1518" s="826"/>
    </row>
    <row r="1519" spans="2:9" s="820" customFormat="1" ht="15" customHeight="1">
      <c r="B1519" s="821"/>
      <c r="C1519" s="342"/>
      <c r="D1519" s="822"/>
      <c r="E1519" s="827"/>
      <c r="F1519" s="824"/>
      <c r="G1519" s="824"/>
      <c r="H1519" s="825"/>
      <c r="I1519" s="826"/>
    </row>
    <row r="1520" spans="2:9" s="820" customFormat="1" ht="15" customHeight="1">
      <c r="B1520" s="821"/>
      <c r="C1520" s="342"/>
      <c r="D1520" s="822"/>
      <c r="E1520" s="827"/>
      <c r="F1520" s="824"/>
      <c r="G1520" s="824"/>
      <c r="H1520" s="825"/>
      <c r="I1520" s="826"/>
    </row>
    <row r="1521" spans="2:9" s="820" customFormat="1" ht="15" customHeight="1">
      <c r="B1521" s="821"/>
      <c r="C1521" s="342"/>
      <c r="D1521" s="822"/>
      <c r="E1521" s="827"/>
      <c r="F1521" s="824"/>
      <c r="G1521" s="824"/>
      <c r="H1521" s="825"/>
      <c r="I1521" s="826"/>
    </row>
    <row r="1522" spans="2:9" s="820" customFormat="1" ht="15" customHeight="1">
      <c r="B1522" s="821"/>
      <c r="C1522" s="342"/>
      <c r="D1522" s="822"/>
      <c r="E1522" s="827"/>
      <c r="F1522" s="824"/>
      <c r="G1522" s="824"/>
      <c r="H1522" s="825"/>
      <c r="I1522" s="826"/>
    </row>
    <row r="1523" spans="2:9" s="820" customFormat="1" ht="15" customHeight="1">
      <c r="B1523" s="821"/>
      <c r="C1523" s="342"/>
      <c r="D1523" s="822"/>
      <c r="E1523" s="823"/>
      <c r="F1523" s="824"/>
      <c r="G1523" s="824"/>
      <c r="H1523" s="825"/>
      <c r="I1523" s="826"/>
    </row>
    <row r="1524" spans="2:9" s="820" customFormat="1" ht="15" customHeight="1">
      <c r="B1524" s="821"/>
      <c r="C1524" s="342"/>
      <c r="D1524" s="822"/>
      <c r="E1524" s="823"/>
      <c r="F1524" s="824"/>
      <c r="G1524" s="824"/>
      <c r="H1524" s="825"/>
      <c r="I1524" s="826"/>
    </row>
    <row r="1525" spans="2:9" s="820" customFormat="1" ht="15" customHeight="1">
      <c r="B1525" s="821"/>
      <c r="C1525" s="342"/>
      <c r="D1525" s="822"/>
      <c r="E1525" s="823"/>
      <c r="F1525" s="824"/>
      <c r="G1525" s="824"/>
      <c r="H1525" s="825"/>
      <c r="I1525" s="826"/>
    </row>
    <row r="1526" spans="2:9" s="820" customFormat="1" ht="15" customHeight="1">
      <c r="B1526" s="821"/>
      <c r="C1526" s="342"/>
      <c r="D1526" s="822"/>
      <c r="E1526" s="823"/>
      <c r="F1526" s="824"/>
      <c r="G1526" s="824"/>
      <c r="H1526" s="825"/>
      <c r="I1526" s="826"/>
    </row>
    <row r="1527" spans="2:9" s="820" customFormat="1" ht="15" customHeight="1">
      <c r="B1527" s="821"/>
      <c r="C1527" s="342"/>
      <c r="D1527" s="822"/>
      <c r="E1527" s="823"/>
      <c r="F1527" s="824"/>
      <c r="G1527" s="824"/>
      <c r="H1527" s="825"/>
      <c r="I1527" s="826"/>
    </row>
    <row r="1528" spans="2:9" s="820" customFormat="1" ht="15" customHeight="1">
      <c r="B1528" s="821"/>
      <c r="C1528" s="342"/>
      <c r="D1528" s="822"/>
      <c r="E1528" s="823"/>
      <c r="F1528" s="824"/>
      <c r="G1528" s="824"/>
      <c r="H1528" s="825"/>
      <c r="I1528" s="826"/>
    </row>
    <row r="1529" spans="2:9" s="820" customFormat="1" ht="15" customHeight="1">
      <c r="B1529" s="821"/>
      <c r="C1529" s="342"/>
      <c r="D1529" s="822"/>
      <c r="E1529" s="823"/>
      <c r="F1529" s="824"/>
      <c r="G1529" s="828"/>
      <c r="H1529" s="825"/>
      <c r="I1529" s="826"/>
    </row>
    <row r="1530" spans="2:9" s="820" customFormat="1" ht="15" customHeight="1">
      <c r="B1530" s="821"/>
      <c r="C1530" s="342"/>
      <c r="D1530" s="822"/>
      <c r="E1530" s="823"/>
      <c r="F1530" s="824"/>
      <c r="G1530" s="828"/>
      <c r="H1530" s="825"/>
      <c r="I1530" s="826"/>
    </row>
    <row r="1531" spans="2:9" s="820" customFormat="1" ht="15" customHeight="1">
      <c r="B1531" s="821"/>
      <c r="C1531" s="342"/>
      <c r="D1531" s="822"/>
      <c r="E1531" s="823"/>
      <c r="F1531" s="824"/>
      <c r="G1531" s="828"/>
      <c r="H1531" s="825"/>
      <c r="I1531" s="826"/>
    </row>
    <row r="1532" spans="2:9" s="820" customFormat="1" ht="15" customHeight="1">
      <c r="B1532" s="821"/>
      <c r="C1532" s="342"/>
      <c r="D1532" s="822"/>
      <c r="E1532" s="823"/>
      <c r="F1532" s="824"/>
      <c r="G1532" s="824"/>
      <c r="H1532" s="825"/>
      <c r="I1532" s="826"/>
    </row>
    <row r="1533" spans="2:9" s="820" customFormat="1" ht="15" customHeight="1">
      <c r="B1533" s="821"/>
      <c r="C1533" s="342"/>
      <c r="D1533" s="822"/>
      <c r="E1533" s="823"/>
      <c r="F1533" s="824"/>
      <c r="G1533" s="824"/>
      <c r="H1533" s="825"/>
      <c r="I1533" s="826"/>
    </row>
    <row r="1534" spans="2:9" s="820" customFormat="1" ht="15" customHeight="1">
      <c r="B1534" s="821"/>
      <c r="C1534" s="342"/>
      <c r="D1534" s="822"/>
      <c r="E1534" s="823"/>
      <c r="F1534" s="824"/>
      <c r="G1534" s="824"/>
      <c r="H1534" s="825"/>
      <c r="I1534" s="826"/>
    </row>
    <row r="1535" spans="2:9" s="820" customFormat="1" ht="15" customHeight="1">
      <c r="B1535" s="821"/>
      <c r="C1535" s="342"/>
      <c r="D1535" s="822"/>
      <c r="E1535" s="823"/>
      <c r="F1535" s="824"/>
      <c r="G1535" s="824"/>
      <c r="H1535" s="825"/>
      <c r="I1535" s="826"/>
    </row>
    <row r="1536" spans="2:9" s="820" customFormat="1" ht="15" customHeight="1">
      <c r="B1536" s="821"/>
      <c r="C1536" s="342"/>
      <c r="D1536" s="822"/>
      <c r="E1536" s="823"/>
      <c r="F1536" s="824"/>
      <c r="G1536" s="824"/>
      <c r="H1536" s="825"/>
      <c r="I1536" s="826"/>
    </row>
    <row r="1537" spans="2:9" s="820" customFormat="1" ht="15" customHeight="1">
      <c r="B1537" s="821"/>
      <c r="C1537" s="342"/>
      <c r="D1537" s="822"/>
      <c r="E1537" s="823"/>
      <c r="F1537" s="824"/>
      <c r="G1537" s="824"/>
      <c r="H1537" s="825"/>
      <c r="I1537" s="826"/>
    </row>
    <row r="1538" spans="2:9" s="820" customFormat="1" ht="15" customHeight="1">
      <c r="B1538" s="821"/>
      <c r="C1538" s="342"/>
      <c r="D1538" s="822"/>
      <c r="E1538" s="823"/>
      <c r="F1538" s="824"/>
      <c r="G1538" s="824"/>
      <c r="H1538" s="825"/>
      <c r="I1538" s="826"/>
    </row>
    <row r="1539" spans="2:9" s="820" customFormat="1" ht="15" customHeight="1">
      <c r="B1539" s="821"/>
      <c r="C1539" s="342"/>
      <c r="D1539" s="822"/>
      <c r="E1539" s="823"/>
      <c r="F1539" s="824"/>
      <c r="G1539" s="824"/>
      <c r="H1539" s="825"/>
      <c r="I1539" s="826"/>
    </row>
    <row r="1540" spans="2:9" s="820" customFormat="1" ht="15" customHeight="1">
      <c r="B1540" s="821"/>
      <c r="C1540" s="342"/>
      <c r="D1540" s="822"/>
      <c r="E1540" s="823"/>
      <c r="F1540" s="824"/>
      <c r="G1540" s="824"/>
      <c r="H1540" s="825"/>
      <c r="I1540" s="826"/>
    </row>
    <row r="1541" spans="2:9" s="820" customFormat="1" ht="15" customHeight="1">
      <c r="B1541" s="821"/>
      <c r="C1541" s="342"/>
      <c r="D1541" s="822"/>
      <c r="E1541" s="823"/>
      <c r="F1541" s="824"/>
      <c r="G1541" s="824"/>
      <c r="H1541" s="825"/>
      <c r="I1541" s="826"/>
    </row>
    <row r="1542" spans="2:9" s="820" customFormat="1" ht="15" customHeight="1">
      <c r="B1542" s="821"/>
      <c r="C1542" s="342"/>
      <c r="D1542" s="822"/>
      <c r="E1542" s="823"/>
      <c r="F1542" s="824"/>
      <c r="G1542" s="824"/>
      <c r="H1542" s="825"/>
      <c r="I1542" s="826"/>
    </row>
    <row r="1543" spans="2:9" s="820" customFormat="1" ht="15" customHeight="1">
      <c r="B1543" s="821"/>
      <c r="C1543" s="342"/>
      <c r="D1543" s="822"/>
      <c r="E1543" s="823"/>
      <c r="F1543" s="824"/>
      <c r="G1543" s="824"/>
      <c r="H1543" s="825"/>
      <c r="I1543" s="826"/>
    </row>
    <row r="1544" spans="2:9" s="820" customFormat="1" ht="15" customHeight="1">
      <c r="B1544" s="821"/>
      <c r="C1544" s="342"/>
      <c r="D1544" s="822"/>
      <c r="E1544" s="823"/>
      <c r="F1544" s="824"/>
      <c r="G1544" s="824"/>
      <c r="H1544" s="825"/>
      <c r="I1544" s="826"/>
    </row>
    <row r="1545" spans="2:9" s="820" customFormat="1" ht="15" customHeight="1">
      <c r="B1545" s="821"/>
      <c r="C1545" s="342"/>
      <c r="D1545" s="822"/>
      <c r="E1545" s="823"/>
      <c r="F1545" s="824"/>
      <c r="G1545" s="824"/>
      <c r="H1545" s="825"/>
      <c r="I1545" s="826"/>
    </row>
    <row r="1546" spans="2:9" s="820" customFormat="1" ht="15" customHeight="1">
      <c r="B1546" s="821"/>
      <c r="C1546" s="342"/>
      <c r="D1546" s="822"/>
      <c r="E1546" s="823"/>
      <c r="F1546" s="824"/>
      <c r="G1546" s="824"/>
      <c r="H1546" s="825"/>
      <c r="I1546" s="826"/>
    </row>
    <row r="1547" spans="2:9" s="820" customFormat="1" ht="15" customHeight="1">
      <c r="B1547" s="821"/>
      <c r="C1547" s="342"/>
      <c r="D1547" s="822"/>
      <c r="E1547" s="823"/>
      <c r="F1547" s="824"/>
      <c r="G1547" s="824"/>
      <c r="H1547" s="825"/>
      <c r="I1547" s="826"/>
    </row>
    <row r="1548" spans="2:9" s="820" customFormat="1" ht="15" customHeight="1">
      <c r="B1548" s="821"/>
      <c r="C1548" s="342"/>
      <c r="D1548" s="822"/>
      <c r="E1548" s="823"/>
      <c r="F1548" s="824"/>
      <c r="G1548" s="824"/>
      <c r="H1548" s="825"/>
      <c r="I1548" s="826"/>
    </row>
    <row r="1549" spans="2:9" s="820" customFormat="1" ht="15" customHeight="1">
      <c r="B1549" s="821"/>
      <c r="C1549" s="342"/>
      <c r="D1549" s="822"/>
      <c r="E1549" s="823"/>
      <c r="F1549" s="824"/>
      <c r="G1549" s="824"/>
      <c r="H1549" s="825"/>
      <c r="I1549" s="826"/>
    </row>
    <row r="1550" spans="2:9" s="820" customFormat="1" ht="15" customHeight="1">
      <c r="B1550" s="821"/>
      <c r="C1550" s="342"/>
      <c r="D1550" s="822"/>
      <c r="E1550" s="823"/>
      <c r="F1550" s="824"/>
      <c r="G1550" s="824"/>
      <c r="H1550" s="825"/>
      <c r="I1550" s="826"/>
    </row>
    <row r="1551" spans="2:9" s="820" customFormat="1" ht="15" customHeight="1">
      <c r="B1551" s="821"/>
      <c r="C1551" s="342"/>
      <c r="D1551" s="822"/>
      <c r="E1551" s="823"/>
      <c r="F1551" s="824"/>
      <c r="G1551" s="824"/>
      <c r="H1551" s="825"/>
      <c r="I1551" s="826"/>
    </row>
    <row r="1552" spans="2:9" s="820" customFormat="1" ht="15" customHeight="1">
      <c r="B1552" s="821"/>
      <c r="C1552" s="342"/>
      <c r="D1552" s="822"/>
      <c r="E1552" s="823"/>
      <c r="F1552" s="824"/>
      <c r="G1552" s="824"/>
      <c r="H1552" s="825"/>
      <c r="I1552" s="826"/>
    </row>
    <row r="1553" spans="2:9" s="820" customFormat="1" ht="15" customHeight="1">
      <c r="B1553" s="821"/>
      <c r="C1553" s="342"/>
      <c r="D1553" s="822"/>
      <c r="E1553" s="823"/>
      <c r="F1553" s="824"/>
      <c r="G1553" s="824"/>
      <c r="H1553" s="825"/>
      <c r="I1553" s="826"/>
    </row>
    <row r="1554" spans="2:9" s="820" customFormat="1" ht="15" customHeight="1">
      <c r="B1554" s="821"/>
      <c r="C1554" s="342"/>
      <c r="D1554" s="822"/>
      <c r="E1554" s="823"/>
      <c r="F1554" s="824"/>
      <c r="G1554" s="824"/>
      <c r="H1554" s="825"/>
      <c r="I1554" s="826"/>
    </row>
    <row r="1555" spans="2:9" s="820" customFormat="1" ht="15" customHeight="1">
      <c r="B1555" s="821"/>
      <c r="C1555" s="342"/>
      <c r="D1555" s="822"/>
      <c r="E1555" s="823"/>
      <c r="F1555" s="824"/>
      <c r="G1555" s="824"/>
      <c r="H1555" s="825"/>
      <c r="I1555" s="826"/>
    </row>
    <row r="1556" spans="2:9" s="820" customFormat="1" ht="15" customHeight="1">
      <c r="B1556" s="821"/>
      <c r="C1556" s="342"/>
      <c r="D1556" s="822"/>
      <c r="E1556" s="823"/>
      <c r="F1556" s="824"/>
      <c r="G1556" s="824"/>
      <c r="H1556" s="825"/>
      <c r="I1556" s="826"/>
    </row>
    <row r="1557" spans="2:9" s="820" customFormat="1" ht="15" customHeight="1">
      <c r="B1557" s="821"/>
      <c r="C1557" s="342"/>
      <c r="D1557" s="822"/>
      <c r="E1557" s="823"/>
      <c r="F1557" s="824"/>
      <c r="G1557" s="824"/>
      <c r="H1557" s="825"/>
      <c r="I1557" s="826"/>
    </row>
    <row r="1558" spans="2:9" s="820" customFormat="1" ht="15" customHeight="1">
      <c r="B1558" s="821"/>
      <c r="C1558" s="342"/>
      <c r="D1558" s="822"/>
      <c r="E1558" s="823"/>
      <c r="F1558" s="824"/>
      <c r="G1558" s="824"/>
      <c r="H1558" s="825"/>
      <c r="I1558" s="826"/>
    </row>
    <row r="1559" spans="2:9" s="820" customFormat="1" ht="15" customHeight="1">
      <c r="B1559" s="821"/>
      <c r="C1559" s="342"/>
      <c r="D1559" s="822"/>
      <c r="E1559" s="823"/>
      <c r="F1559" s="824"/>
      <c r="G1559" s="824"/>
      <c r="H1559" s="825"/>
      <c r="I1559" s="826"/>
    </row>
    <row r="1560" spans="2:9" s="820" customFormat="1" ht="15" customHeight="1">
      <c r="B1560" s="821"/>
      <c r="C1560" s="342"/>
      <c r="D1560" s="822"/>
      <c r="E1560" s="823"/>
      <c r="F1560" s="824"/>
      <c r="G1560" s="824"/>
      <c r="H1560" s="825"/>
      <c r="I1560" s="826"/>
    </row>
    <row r="1561" spans="2:9" s="820" customFormat="1" ht="15" customHeight="1">
      <c r="B1561" s="821"/>
      <c r="C1561" s="342"/>
      <c r="D1561" s="822"/>
      <c r="E1561" s="823"/>
      <c r="F1561" s="824"/>
      <c r="G1561" s="824"/>
      <c r="H1561" s="825"/>
      <c r="I1561" s="826"/>
    </row>
    <row r="1562" spans="2:9" s="820" customFormat="1" ht="15" customHeight="1">
      <c r="B1562" s="821"/>
      <c r="C1562" s="342"/>
      <c r="D1562" s="822"/>
      <c r="E1562" s="823"/>
      <c r="F1562" s="824"/>
      <c r="G1562" s="824"/>
      <c r="H1562" s="825"/>
      <c r="I1562" s="826"/>
    </row>
    <row r="1563" spans="2:9" s="820" customFormat="1" ht="15" customHeight="1">
      <c r="B1563" s="821"/>
      <c r="C1563" s="342"/>
      <c r="D1563" s="822"/>
      <c r="E1563" s="823"/>
      <c r="F1563" s="824"/>
      <c r="G1563" s="824"/>
      <c r="H1563" s="825"/>
      <c r="I1563" s="826"/>
    </row>
    <row r="1564" spans="2:9" s="820" customFormat="1" ht="15" customHeight="1">
      <c r="B1564" s="821"/>
      <c r="C1564" s="342"/>
      <c r="D1564" s="822"/>
      <c r="E1564" s="823"/>
      <c r="F1564" s="824"/>
      <c r="G1564" s="824"/>
      <c r="H1564" s="825"/>
      <c r="I1564" s="826"/>
    </row>
    <row r="1565" spans="2:9" s="820" customFormat="1" ht="15" customHeight="1">
      <c r="B1565" s="821"/>
      <c r="C1565" s="342"/>
      <c r="D1565" s="822"/>
      <c r="E1565" s="827"/>
      <c r="F1565" s="824"/>
      <c r="G1565" s="824"/>
      <c r="H1565" s="825"/>
      <c r="I1565" s="826"/>
    </row>
    <row r="1566" spans="2:9" s="820" customFormat="1" ht="15" customHeight="1">
      <c r="B1566" s="821"/>
      <c r="C1566" s="342"/>
      <c r="D1566" s="822"/>
      <c r="E1566" s="827"/>
      <c r="F1566" s="824"/>
      <c r="G1566" s="824"/>
      <c r="H1566" s="825"/>
      <c r="I1566" s="826"/>
    </row>
    <row r="1567" spans="2:9" s="820" customFormat="1" ht="15" customHeight="1">
      <c r="B1567" s="821"/>
      <c r="C1567" s="342"/>
      <c r="D1567" s="822"/>
      <c r="E1567" s="827"/>
      <c r="F1567" s="824"/>
      <c r="G1567" s="824"/>
      <c r="H1567" s="825"/>
      <c r="I1567" s="826"/>
    </row>
    <row r="1568" spans="2:9" s="820" customFormat="1" ht="15" customHeight="1">
      <c r="B1568" s="821"/>
      <c r="C1568" s="342"/>
      <c r="D1568" s="822"/>
      <c r="E1568" s="827"/>
      <c r="F1568" s="824"/>
      <c r="G1568" s="824"/>
      <c r="H1568" s="825"/>
      <c r="I1568" s="826"/>
    </row>
    <row r="1569" spans="2:9" s="820" customFormat="1" ht="15" customHeight="1">
      <c r="B1569" s="821"/>
      <c r="C1569" s="342"/>
      <c r="D1569" s="822"/>
      <c r="E1569" s="827"/>
      <c r="F1569" s="824"/>
      <c r="G1569" s="824"/>
      <c r="H1569" s="825"/>
      <c r="I1569" s="826"/>
    </row>
    <row r="1570" spans="2:9" s="820" customFormat="1" ht="15" customHeight="1">
      <c r="B1570" s="821"/>
      <c r="C1570" s="342"/>
      <c r="D1570" s="822"/>
      <c r="E1570" s="827"/>
      <c r="F1570" s="824"/>
      <c r="G1570" s="824"/>
      <c r="H1570" s="825"/>
      <c r="I1570" s="826"/>
    </row>
    <row r="1571" spans="2:9" s="820" customFormat="1" ht="15" customHeight="1">
      <c r="B1571" s="821"/>
      <c r="C1571" s="342"/>
      <c r="D1571" s="822"/>
      <c r="E1571" s="827"/>
      <c r="F1571" s="824"/>
      <c r="G1571" s="824"/>
      <c r="H1571" s="825"/>
      <c r="I1571" s="826"/>
    </row>
    <row r="1572" spans="2:9" s="820" customFormat="1" ht="15" customHeight="1">
      <c r="B1572" s="821"/>
      <c r="C1572" s="342"/>
      <c r="D1572" s="822"/>
      <c r="E1572" s="823"/>
      <c r="F1572" s="824"/>
      <c r="G1572" s="824"/>
      <c r="H1572" s="825"/>
      <c r="I1572" s="826"/>
    </row>
    <row r="1573" spans="2:9" s="820" customFormat="1" ht="15" customHeight="1">
      <c r="B1573" s="821"/>
      <c r="C1573" s="342"/>
      <c r="D1573" s="822"/>
      <c r="E1573" s="823"/>
      <c r="F1573" s="824"/>
      <c r="G1573" s="824"/>
      <c r="H1573" s="825"/>
      <c r="I1573" s="826"/>
    </row>
    <row r="1574" spans="2:9" s="820" customFormat="1" ht="15" customHeight="1">
      <c r="B1574" s="821"/>
      <c r="C1574" s="342"/>
      <c r="D1574" s="822"/>
      <c r="E1574" s="823"/>
      <c r="F1574" s="824"/>
      <c r="G1574" s="824"/>
      <c r="H1574" s="825"/>
      <c r="I1574" s="826"/>
    </row>
    <row r="1575" spans="2:9" s="820" customFormat="1" ht="15" customHeight="1">
      <c r="B1575" s="821"/>
      <c r="C1575" s="342"/>
      <c r="D1575" s="822"/>
      <c r="E1575" s="823"/>
      <c r="F1575" s="824"/>
      <c r="G1575" s="824"/>
      <c r="H1575" s="825"/>
      <c r="I1575" s="826"/>
    </row>
    <row r="1576" spans="2:9" s="820" customFormat="1" ht="15" customHeight="1">
      <c r="B1576" s="821"/>
      <c r="C1576" s="342"/>
      <c r="D1576" s="822"/>
      <c r="E1576" s="823"/>
      <c r="F1576" s="824"/>
      <c r="G1576" s="824"/>
      <c r="H1576" s="825"/>
      <c r="I1576" s="826"/>
    </row>
    <row r="1577" spans="2:9" s="820" customFormat="1" ht="15" customHeight="1">
      <c r="B1577" s="821"/>
      <c r="C1577" s="342"/>
      <c r="D1577" s="822"/>
      <c r="E1577" s="823"/>
      <c r="F1577" s="824"/>
      <c r="G1577" s="824"/>
      <c r="H1577" s="825"/>
      <c r="I1577" s="826"/>
    </row>
    <row r="1578" spans="2:9" s="820" customFormat="1" ht="15" customHeight="1">
      <c r="B1578" s="821"/>
      <c r="C1578" s="342"/>
      <c r="D1578" s="822"/>
      <c r="E1578" s="823"/>
      <c r="F1578" s="824"/>
      <c r="G1578" s="828"/>
      <c r="H1578" s="825"/>
      <c r="I1578" s="826"/>
    </row>
    <row r="1579" spans="2:9" s="820" customFormat="1" ht="15" customHeight="1">
      <c r="B1579" s="821"/>
      <c r="C1579" s="342"/>
      <c r="D1579" s="822"/>
      <c r="E1579" s="823"/>
      <c r="F1579" s="824"/>
      <c r="G1579" s="828"/>
      <c r="H1579" s="825"/>
      <c r="I1579" s="826"/>
    </row>
    <row r="1580" spans="2:9" s="820" customFormat="1" ht="15" customHeight="1">
      <c r="B1580" s="821"/>
      <c r="C1580" s="342"/>
      <c r="D1580" s="822"/>
      <c r="E1580" s="823"/>
      <c r="F1580" s="824"/>
      <c r="G1580" s="828"/>
      <c r="H1580" s="825"/>
      <c r="I1580" s="826"/>
    </row>
    <row r="1581" spans="2:9" s="820" customFormat="1" ht="15" customHeight="1">
      <c r="B1581" s="821"/>
      <c r="C1581" s="342"/>
      <c r="D1581" s="822"/>
      <c r="E1581" s="823"/>
      <c r="F1581" s="824"/>
      <c r="G1581" s="824"/>
      <c r="H1581" s="825"/>
      <c r="I1581" s="826"/>
    </row>
    <row r="1582" spans="2:9" s="820" customFormat="1" ht="15" customHeight="1">
      <c r="B1582" s="821"/>
      <c r="C1582" s="342"/>
      <c r="D1582" s="822"/>
      <c r="E1582" s="823"/>
      <c r="F1582" s="824"/>
      <c r="G1582" s="824"/>
      <c r="H1582" s="825"/>
      <c r="I1582" s="826"/>
    </row>
    <row r="1583" spans="2:9" s="820" customFormat="1" ht="15" customHeight="1">
      <c r="B1583" s="821"/>
      <c r="C1583" s="342"/>
      <c r="D1583" s="822"/>
      <c r="E1583" s="823"/>
      <c r="F1583" s="824"/>
      <c r="G1583" s="824"/>
      <c r="H1583" s="825"/>
      <c r="I1583" s="826"/>
    </row>
    <row r="1584" spans="2:9" s="820" customFormat="1" ht="15" customHeight="1">
      <c r="B1584" s="821"/>
      <c r="C1584" s="342"/>
      <c r="D1584" s="822"/>
      <c r="E1584" s="823"/>
      <c r="F1584" s="824"/>
      <c r="G1584" s="824"/>
      <c r="H1584" s="825"/>
      <c r="I1584" s="826"/>
    </row>
    <row r="1585" spans="2:9" s="820" customFormat="1" ht="15" customHeight="1">
      <c r="B1585" s="821"/>
      <c r="C1585" s="342"/>
      <c r="D1585" s="822"/>
      <c r="E1585" s="823"/>
      <c r="F1585" s="824"/>
      <c r="G1585" s="824"/>
      <c r="H1585" s="825"/>
      <c r="I1585" s="826"/>
    </row>
    <row r="1586" spans="2:9" s="820" customFormat="1" ht="15" customHeight="1">
      <c r="B1586" s="821"/>
      <c r="C1586" s="342"/>
      <c r="D1586" s="822"/>
      <c r="E1586" s="823"/>
      <c r="F1586" s="824"/>
      <c r="G1586" s="824"/>
      <c r="H1586" s="825"/>
      <c r="I1586" s="826"/>
    </row>
    <row r="1587" spans="2:9" s="820" customFormat="1" ht="15" customHeight="1">
      <c r="B1587" s="821"/>
      <c r="C1587" s="342"/>
      <c r="D1587" s="822"/>
      <c r="E1587" s="823"/>
      <c r="F1587" s="824"/>
      <c r="G1587" s="824"/>
      <c r="H1587" s="825"/>
      <c r="I1587" s="826"/>
    </row>
    <row r="1588" spans="2:9" s="820" customFormat="1" ht="15" customHeight="1">
      <c r="B1588" s="821"/>
      <c r="C1588" s="342"/>
      <c r="D1588" s="822"/>
      <c r="E1588" s="823"/>
      <c r="F1588" s="824"/>
      <c r="G1588" s="824"/>
      <c r="H1588" s="825"/>
      <c r="I1588" s="826"/>
    </row>
    <row r="1589" spans="2:9" s="820" customFormat="1" ht="15" customHeight="1">
      <c r="B1589" s="821"/>
      <c r="C1589" s="342"/>
      <c r="D1589" s="822"/>
      <c r="E1589" s="823"/>
      <c r="F1589" s="824"/>
      <c r="G1589" s="824"/>
      <c r="H1589" s="825"/>
      <c r="I1589" s="826"/>
    </row>
    <row r="1590" spans="2:9" s="820" customFormat="1" ht="15" customHeight="1">
      <c r="B1590" s="821"/>
      <c r="C1590" s="342"/>
      <c r="D1590" s="822"/>
      <c r="E1590" s="823"/>
      <c r="F1590" s="824"/>
      <c r="G1590" s="824"/>
      <c r="H1590" s="825"/>
      <c r="I1590" s="826"/>
    </row>
    <row r="1591" spans="2:9" s="820" customFormat="1" ht="15" customHeight="1">
      <c r="B1591" s="821"/>
      <c r="C1591" s="342"/>
      <c r="D1591" s="822"/>
      <c r="E1591" s="823"/>
      <c r="F1591" s="824"/>
      <c r="G1591" s="824"/>
      <c r="H1591" s="825"/>
      <c r="I1591" s="826"/>
    </row>
    <row r="1592" spans="2:9" s="820" customFormat="1" ht="15" customHeight="1">
      <c r="B1592" s="821"/>
      <c r="C1592" s="342"/>
      <c r="D1592" s="822"/>
      <c r="E1592" s="823"/>
      <c r="F1592" s="824"/>
      <c r="G1592" s="824"/>
      <c r="H1592" s="825"/>
      <c r="I1592" s="826"/>
    </row>
    <row r="1593" spans="2:9" s="820" customFormat="1" ht="15" customHeight="1">
      <c r="B1593" s="821"/>
      <c r="C1593" s="342"/>
      <c r="D1593" s="822"/>
      <c r="E1593" s="823"/>
      <c r="F1593" s="824"/>
      <c r="G1593" s="824"/>
      <c r="H1593" s="825"/>
      <c r="I1593" s="826"/>
    </row>
    <row r="1594" spans="2:9" s="820" customFormat="1" ht="15" customHeight="1">
      <c r="B1594" s="821"/>
      <c r="C1594" s="342"/>
      <c r="D1594" s="822"/>
      <c r="E1594" s="823"/>
      <c r="F1594" s="824"/>
      <c r="G1594" s="824"/>
      <c r="H1594" s="825"/>
      <c r="I1594" s="826"/>
    </row>
    <row r="1595" spans="2:9" s="820" customFormat="1" ht="15" customHeight="1">
      <c r="B1595" s="821"/>
      <c r="C1595" s="342"/>
      <c r="D1595" s="822"/>
      <c r="E1595" s="823"/>
      <c r="F1595" s="824"/>
      <c r="G1595" s="824"/>
      <c r="H1595" s="825"/>
      <c r="I1595" s="826"/>
    </row>
    <row r="1596" spans="2:9" s="820" customFormat="1" ht="15" customHeight="1">
      <c r="B1596" s="821"/>
      <c r="C1596" s="342"/>
      <c r="D1596" s="822"/>
      <c r="E1596" s="823"/>
      <c r="F1596" s="824"/>
      <c r="G1596" s="824"/>
      <c r="H1596" s="825"/>
      <c r="I1596" s="826"/>
    </row>
    <row r="1597" spans="2:9" s="820" customFormat="1" ht="15" customHeight="1">
      <c r="B1597" s="821"/>
      <c r="C1597" s="342"/>
      <c r="D1597" s="822"/>
      <c r="E1597" s="823"/>
      <c r="F1597" s="824"/>
      <c r="G1597" s="824"/>
      <c r="H1597" s="825"/>
      <c r="I1597" s="826"/>
    </row>
    <row r="1598" spans="2:9" s="820" customFormat="1" ht="15" customHeight="1">
      <c r="B1598" s="821"/>
      <c r="C1598" s="342"/>
      <c r="D1598" s="822"/>
      <c r="E1598" s="823"/>
      <c r="F1598" s="824"/>
      <c r="G1598" s="824"/>
      <c r="H1598" s="825"/>
      <c r="I1598" s="826"/>
    </row>
    <row r="1599" spans="2:9" s="820" customFormat="1" ht="15" customHeight="1">
      <c r="B1599" s="821"/>
      <c r="C1599" s="342"/>
      <c r="D1599" s="822"/>
      <c r="E1599" s="823"/>
      <c r="F1599" s="824"/>
      <c r="G1599" s="824"/>
      <c r="H1599" s="825"/>
      <c r="I1599" s="826"/>
    </row>
    <row r="1600" spans="2:9" s="820" customFormat="1" ht="15" customHeight="1">
      <c r="B1600" s="821"/>
      <c r="C1600" s="342"/>
      <c r="D1600" s="822"/>
      <c r="E1600" s="823"/>
      <c r="F1600" s="824"/>
      <c r="G1600" s="824"/>
      <c r="H1600" s="825"/>
      <c r="I1600" s="826"/>
    </row>
    <row r="1601" spans="2:9" s="820" customFormat="1" ht="15" customHeight="1">
      <c r="B1601" s="821"/>
      <c r="C1601" s="342"/>
      <c r="D1601" s="822"/>
      <c r="E1601" s="823"/>
      <c r="F1601" s="824"/>
      <c r="G1601" s="824"/>
      <c r="H1601" s="825"/>
      <c r="I1601" s="826"/>
    </row>
    <row r="1602" spans="2:9" s="820" customFormat="1" ht="15" customHeight="1">
      <c r="B1602" s="821"/>
      <c r="C1602" s="342"/>
      <c r="D1602" s="822"/>
      <c r="E1602" s="823"/>
      <c r="F1602" s="824"/>
      <c r="G1602" s="824"/>
      <c r="H1602" s="825"/>
      <c r="I1602" s="826"/>
    </row>
    <row r="1603" spans="2:9" s="820" customFormat="1" ht="15" customHeight="1">
      <c r="B1603" s="821"/>
      <c r="C1603" s="342"/>
      <c r="D1603" s="822"/>
      <c r="E1603" s="823"/>
      <c r="F1603" s="824"/>
      <c r="G1603" s="824"/>
      <c r="H1603" s="825"/>
      <c r="I1603" s="826"/>
    </row>
    <row r="1604" spans="2:9" s="820" customFormat="1" ht="15" customHeight="1">
      <c r="B1604" s="821"/>
      <c r="C1604" s="342"/>
      <c r="D1604" s="822"/>
      <c r="E1604" s="823"/>
      <c r="F1604" s="824"/>
      <c r="G1604" s="824"/>
      <c r="H1604" s="825"/>
      <c r="I1604" s="826"/>
    </row>
    <row r="1605" spans="2:9" s="820" customFormat="1" ht="15" customHeight="1">
      <c r="B1605" s="821"/>
      <c r="C1605" s="342"/>
      <c r="D1605" s="822"/>
      <c r="E1605" s="823"/>
      <c r="F1605" s="824"/>
      <c r="G1605" s="824"/>
      <c r="H1605" s="825"/>
      <c r="I1605" s="826"/>
    </row>
    <row r="1606" spans="2:9" s="820" customFormat="1" ht="15" customHeight="1">
      <c r="B1606" s="821"/>
      <c r="C1606" s="342"/>
      <c r="D1606" s="822"/>
      <c r="E1606" s="823"/>
      <c r="F1606" s="824"/>
      <c r="G1606" s="824"/>
      <c r="H1606" s="825"/>
      <c r="I1606" s="826"/>
    </row>
    <row r="1607" spans="2:9" s="820" customFormat="1" ht="15" customHeight="1">
      <c r="B1607" s="821"/>
      <c r="C1607" s="342"/>
      <c r="D1607" s="822"/>
      <c r="E1607" s="823"/>
      <c r="F1607" s="824"/>
      <c r="G1607" s="824"/>
      <c r="H1607" s="825"/>
      <c r="I1607" s="826"/>
    </row>
    <row r="1608" spans="2:9" s="820" customFormat="1" ht="15" customHeight="1">
      <c r="B1608" s="821"/>
      <c r="C1608" s="342"/>
      <c r="D1608" s="822"/>
      <c r="E1608" s="823"/>
      <c r="F1608" s="824"/>
      <c r="G1608" s="824"/>
      <c r="H1608" s="825"/>
      <c r="I1608" s="826"/>
    </row>
    <row r="1609" spans="2:9" s="820" customFormat="1" ht="15" customHeight="1">
      <c r="B1609" s="821"/>
      <c r="C1609" s="342"/>
      <c r="D1609" s="822"/>
      <c r="E1609" s="823"/>
      <c r="F1609" s="824"/>
      <c r="G1609" s="824"/>
      <c r="H1609" s="825"/>
      <c r="I1609" s="826"/>
    </row>
    <row r="1610" spans="2:9" s="820" customFormat="1" ht="15" customHeight="1">
      <c r="B1610" s="821"/>
      <c r="C1610" s="342"/>
      <c r="D1610" s="822"/>
      <c r="E1610" s="823"/>
      <c r="F1610" s="824"/>
      <c r="G1610" s="824"/>
      <c r="H1610" s="825"/>
      <c r="I1610" s="826"/>
    </row>
    <row r="1611" spans="2:9" s="820" customFormat="1" ht="15" customHeight="1">
      <c r="B1611" s="821"/>
      <c r="C1611" s="342"/>
      <c r="D1611" s="822"/>
      <c r="E1611" s="823"/>
      <c r="F1611" s="824"/>
      <c r="G1611" s="824"/>
      <c r="H1611" s="825"/>
      <c r="I1611" s="826"/>
    </row>
    <row r="1612" spans="2:9" s="820" customFormat="1" ht="15" customHeight="1">
      <c r="B1612" s="821"/>
      <c r="C1612" s="342"/>
      <c r="D1612" s="822"/>
      <c r="E1612" s="823"/>
      <c r="F1612" s="824"/>
      <c r="G1612" s="824"/>
      <c r="H1612" s="825"/>
      <c r="I1612" s="826"/>
    </row>
    <row r="1613" spans="2:9" s="820" customFormat="1" ht="15" customHeight="1">
      <c r="B1613" s="821"/>
      <c r="C1613" s="342"/>
      <c r="D1613" s="822"/>
      <c r="E1613" s="823"/>
      <c r="F1613" s="824"/>
      <c r="G1613" s="824"/>
      <c r="H1613" s="825"/>
      <c r="I1613" s="826"/>
    </row>
    <row r="1614" spans="2:9" s="820" customFormat="1" ht="15" customHeight="1">
      <c r="B1614" s="821"/>
      <c r="C1614" s="342"/>
      <c r="D1614" s="822"/>
      <c r="E1614" s="827"/>
      <c r="F1614" s="824"/>
      <c r="G1614" s="824"/>
      <c r="H1614" s="825"/>
      <c r="I1614" s="826"/>
    </row>
    <row r="1615" spans="2:9" s="820" customFormat="1" ht="15" customHeight="1">
      <c r="B1615" s="821"/>
      <c r="C1615" s="342"/>
      <c r="D1615" s="822"/>
      <c r="E1615" s="827"/>
      <c r="F1615" s="824"/>
      <c r="G1615" s="824"/>
      <c r="H1615" s="825"/>
      <c r="I1615" s="826"/>
    </row>
    <row r="1616" spans="2:9" s="820" customFormat="1" ht="15" customHeight="1">
      <c r="B1616" s="821"/>
      <c r="C1616" s="342"/>
      <c r="D1616" s="822"/>
      <c r="E1616" s="827"/>
      <c r="F1616" s="824"/>
      <c r="G1616" s="824"/>
      <c r="H1616" s="825"/>
      <c r="I1616" s="826"/>
    </row>
    <row r="1617" spans="2:9" s="820" customFormat="1" ht="15" customHeight="1">
      <c r="B1617" s="821"/>
      <c r="C1617" s="342"/>
      <c r="D1617" s="822"/>
      <c r="E1617" s="827"/>
      <c r="F1617" s="824"/>
      <c r="G1617" s="824"/>
      <c r="H1617" s="825"/>
      <c r="I1617" s="826"/>
    </row>
    <row r="1618" spans="2:9" s="820" customFormat="1" ht="15" customHeight="1">
      <c r="B1618" s="821"/>
      <c r="C1618" s="342"/>
      <c r="D1618" s="822"/>
      <c r="E1618" s="827"/>
      <c r="F1618" s="824"/>
      <c r="G1618" s="824"/>
      <c r="H1618" s="825"/>
      <c r="I1618" s="826"/>
    </row>
    <row r="1619" spans="2:9" s="820" customFormat="1" ht="15" customHeight="1">
      <c r="B1619" s="821"/>
      <c r="C1619" s="342"/>
      <c r="D1619" s="822"/>
      <c r="E1619" s="827"/>
      <c r="F1619" s="824"/>
      <c r="G1619" s="824"/>
      <c r="H1619" s="825"/>
      <c r="I1619" s="826"/>
    </row>
    <row r="1620" spans="2:9" s="820" customFormat="1" ht="15" customHeight="1">
      <c r="B1620" s="821"/>
      <c r="C1620" s="342"/>
      <c r="D1620" s="822"/>
      <c r="E1620" s="827"/>
      <c r="F1620" s="824"/>
      <c r="G1620" s="824"/>
      <c r="H1620" s="825"/>
      <c r="I1620" s="826"/>
    </row>
    <row r="1621" spans="2:9" s="820" customFormat="1" ht="15" customHeight="1">
      <c r="B1621" s="821"/>
      <c r="C1621" s="342"/>
      <c r="D1621" s="822"/>
      <c r="E1621" s="823"/>
      <c r="F1621" s="824"/>
      <c r="G1621" s="824"/>
      <c r="H1621" s="825"/>
      <c r="I1621" s="826"/>
    </row>
    <row r="1622" spans="2:9" s="820" customFormat="1" ht="15" customHeight="1">
      <c r="B1622" s="821"/>
      <c r="C1622" s="342"/>
      <c r="D1622" s="822"/>
      <c r="E1622" s="823"/>
      <c r="F1622" s="824"/>
      <c r="G1622" s="824"/>
      <c r="H1622" s="825"/>
      <c r="I1622" s="826"/>
    </row>
    <row r="1623" spans="2:9" s="820" customFormat="1" ht="15" customHeight="1">
      <c r="B1623" s="821"/>
      <c r="C1623" s="342"/>
      <c r="D1623" s="822"/>
      <c r="E1623" s="823"/>
      <c r="F1623" s="824"/>
      <c r="G1623" s="824"/>
      <c r="H1623" s="825"/>
      <c r="I1623" s="826"/>
    </row>
    <row r="1624" spans="2:9" s="820" customFormat="1" ht="15" customHeight="1">
      <c r="B1624" s="821"/>
      <c r="C1624" s="342"/>
      <c r="D1624" s="822"/>
      <c r="E1624" s="823"/>
      <c r="F1624" s="824"/>
      <c r="G1624" s="824"/>
      <c r="H1624" s="825"/>
      <c r="I1624" s="826"/>
    </row>
    <row r="1625" spans="2:9" s="820" customFormat="1" ht="15" customHeight="1">
      <c r="B1625" s="821"/>
      <c r="C1625" s="342"/>
      <c r="D1625" s="822"/>
      <c r="E1625" s="823"/>
      <c r="F1625" s="824"/>
      <c r="G1625" s="824"/>
      <c r="H1625" s="825"/>
      <c r="I1625" s="826"/>
    </row>
    <row r="1626" spans="2:9" s="820" customFormat="1" ht="15" customHeight="1">
      <c r="B1626" s="821"/>
      <c r="C1626" s="342"/>
      <c r="D1626" s="822"/>
      <c r="E1626" s="823"/>
      <c r="F1626" s="824"/>
      <c r="G1626" s="824"/>
      <c r="H1626" s="825"/>
      <c r="I1626" s="826"/>
    </row>
    <row r="1627" spans="2:9" s="820" customFormat="1" ht="15" customHeight="1">
      <c r="B1627" s="821"/>
      <c r="C1627" s="342"/>
      <c r="D1627" s="822"/>
      <c r="E1627" s="823"/>
      <c r="F1627" s="824"/>
      <c r="G1627" s="828"/>
      <c r="H1627" s="825"/>
      <c r="I1627" s="826"/>
    </row>
    <row r="1628" spans="2:9" s="820" customFormat="1" ht="15" customHeight="1">
      <c r="B1628" s="821"/>
      <c r="C1628" s="342"/>
      <c r="D1628" s="822"/>
      <c r="E1628" s="823"/>
      <c r="F1628" s="824"/>
      <c r="G1628" s="828"/>
      <c r="H1628" s="825"/>
      <c r="I1628" s="826"/>
    </row>
    <row r="1629" spans="2:9" s="820" customFormat="1" ht="15" customHeight="1">
      <c r="B1629" s="821"/>
      <c r="C1629" s="342"/>
      <c r="D1629" s="822"/>
      <c r="E1629" s="823"/>
      <c r="F1629" s="824"/>
      <c r="G1629" s="828"/>
      <c r="H1629" s="825"/>
      <c r="I1629" s="826"/>
    </row>
    <row r="1630" spans="2:9" s="820" customFormat="1" ht="15" customHeight="1">
      <c r="B1630" s="821"/>
      <c r="C1630" s="342"/>
      <c r="D1630" s="822"/>
      <c r="E1630" s="823"/>
      <c r="F1630" s="824"/>
      <c r="G1630" s="824"/>
      <c r="H1630" s="825"/>
      <c r="I1630" s="826"/>
    </row>
    <row r="1631" spans="2:9" s="820" customFormat="1" ht="15" customHeight="1">
      <c r="B1631" s="821"/>
      <c r="C1631" s="342"/>
      <c r="D1631" s="822"/>
      <c r="E1631" s="823"/>
      <c r="F1631" s="824"/>
      <c r="G1631" s="824"/>
      <c r="H1631" s="825"/>
      <c r="I1631" s="826"/>
    </row>
    <row r="1632" spans="2:9" s="820" customFormat="1" ht="15" customHeight="1">
      <c r="B1632" s="821"/>
      <c r="C1632" s="342"/>
      <c r="D1632" s="822"/>
      <c r="E1632" s="823"/>
      <c r="F1632" s="824"/>
      <c r="G1632" s="824"/>
      <c r="H1632" s="825"/>
      <c r="I1632" s="826"/>
    </row>
    <row r="1633" spans="2:9" s="820" customFormat="1" ht="15" customHeight="1">
      <c r="B1633" s="821"/>
      <c r="C1633" s="342"/>
      <c r="D1633" s="822"/>
      <c r="E1633" s="823"/>
      <c r="F1633" s="824"/>
      <c r="G1633" s="824"/>
      <c r="H1633" s="825"/>
      <c r="I1633" s="826"/>
    </row>
    <row r="1634" spans="2:9" s="820" customFormat="1" ht="15" customHeight="1">
      <c r="B1634" s="821"/>
      <c r="C1634" s="342"/>
      <c r="D1634" s="822"/>
      <c r="E1634" s="823"/>
      <c r="F1634" s="824"/>
      <c r="G1634" s="824"/>
      <c r="H1634" s="825"/>
      <c r="I1634" s="826"/>
    </row>
    <row r="1635" spans="2:9" s="820" customFormat="1" ht="15" customHeight="1">
      <c r="B1635" s="821"/>
      <c r="C1635" s="342"/>
      <c r="D1635" s="822"/>
      <c r="E1635" s="823"/>
      <c r="F1635" s="824"/>
      <c r="G1635" s="824"/>
      <c r="H1635" s="825"/>
      <c r="I1635" s="826"/>
    </row>
    <row r="1636" spans="2:9" s="820" customFormat="1" ht="15" customHeight="1">
      <c r="B1636" s="821"/>
      <c r="C1636" s="342"/>
      <c r="D1636" s="822"/>
      <c r="E1636" s="823"/>
      <c r="F1636" s="824"/>
      <c r="G1636" s="824"/>
      <c r="H1636" s="825"/>
      <c r="I1636" s="826"/>
    </row>
    <row r="1637" spans="2:9" s="820" customFormat="1" ht="15" customHeight="1">
      <c r="B1637" s="821"/>
      <c r="C1637" s="342"/>
      <c r="D1637" s="822"/>
      <c r="E1637" s="823"/>
      <c r="F1637" s="824"/>
      <c r="G1637" s="824"/>
      <c r="H1637" s="825"/>
      <c r="I1637" s="826"/>
    </row>
    <row r="1638" spans="2:9" s="820" customFormat="1" ht="15" customHeight="1">
      <c r="B1638" s="821"/>
      <c r="C1638" s="342"/>
      <c r="D1638" s="822"/>
      <c r="E1638" s="823"/>
      <c r="F1638" s="824"/>
      <c r="G1638" s="824"/>
      <c r="H1638" s="825"/>
      <c r="I1638" s="826"/>
    </row>
    <row r="1639" spans="2:9" s="820" customFormat="1" ht="15" customHeight="1">
      <c r="B1639" s="821"/>
      <c r="C1639" s="342"/>
      <c r="D1639" s="822"/>
      <c r="E1639" s="823"/>
      <c r="F1639" s="824"/>
      <c r="G1639" s="824"/>
      <c r="H1639" s="825"/>
      <c r="I1639" s="826"/>
    </row>
    <row r="1640" spans="2:9" s="820" customFormat="1" ht="15" customHeight="1">
      <c r="B1640" s="821"/>
      <c r="C1640" s="342"/>
      <c r="D1640" s="822"/>
      <c r="E1640" s="823"/>
      <c r="F1640" s="824"/>
      <c r="G1640" s="824"/>
      <c r="H1640" s="825"/>
      <c r="I1640" s="826"/>
    </row>
    <row r="1641" spans="2:9" s="820" customFormat="1" ht="15" customHeight="1">
      <c r="B1641" s="821"/>
      <c r="C1641" s="342"/>
      <c r="D1641" s="822"/>
      <c r="E1641" s="823"/>
      <c r="F1641" s="824"/>
      <c r="G1641" s="824"/>
      <c r="H1641" s="825"/>
      <c r="I1641" s="826"/>
    </row>
    <row r="1642" spans="2:9" s="820" customFormat="1" ht="15" customHeight="1">
      <c r="B1642" s="821"/>
      <c r="C1642" s="342"/>
      <c r="D1642" s="822"/>
      <c r="E1642" s="823"/>
      <c r="F1642" s="824"/>
      <c r="G1642" s="824"/>
      <c r="H1642" s="825"/>
      <c r="I1642" s="826"/>
    </row>
    <row r="1643" spans="2:9" s="820" customFormat="1" ht="15" customHeight="1">
      <c r="B1643" s="821"/>
      <c r="C1643" s="342"/>
      <c r="D1643" s="822"/>
      <c r="E1643" s="823"/>
      <c r="F1643" s="824"/>
      <c r="G1643" s="824"/>
      <c r="H1643" s="825"/>
      <c r="I1643" s="826"/>
    </row>
    <row r="1644" spans="2:9" s="820" customFormat="1" ht="15" customHeight="1">
      <c r="B1644" s="821"/>
      <c r="C1644" s="342"/>
      <c r="D1644" s="822"/>
      <c r="E1644" s="823"/>
      <c r="F1644" s="824"/>
      <c r="G1644" s="824"/>
      <c r="H1644" s="825"/>
      <c r="I1644" s="826"/>
    </row>
    <row r="1645" spans="2:9" s="820" customFormat="1" ht="15" customHeight="1">
      <c r="B1645" s="821"/>
      <c r="C1645" s="342"/>
      <c r="D1645" s="822"/>
      <c r="E1645" s="823"/>
      <c r="F1645" s="824"/>
      <c r="G1645" s="824"/>
      <c r="H1645" s="825"/>
      <c r="I1645" s="826"/>
    </row>
    <row r="1646" spans="2:9" s="820" customFormat="1" ht="15" customHeight="1">
      <c r="B1646" s="821"/>
      <c r="C1646" s="342"/>
      <c r="D1646" s="822"/>
      <c r="E1646" s="823"/>
      <c r="F1646" s="824"/>
      <c r="G1646" s="824"/>
      <c r="H1646" s="825"/>
      <c r="I1646" s="826"/>
    </row>
    <row r="1647" spans="2:9" s="820" customFormat="1" ht="15" customHeight="1">
      <c r="B1647" s="821"/>
      <c r="C1647" s="342"/>
      <c r="D1647" s="822"/>
      <c r="E1647" s="823"/>
      <c r="F1647" s="824"/>
      <c r="G1647" s="824"/>
      <c r="H1647" s="825"/>
      <c r="I1647" s="826"/>
    </row>
    <row r="1648" spans="2:9" s="820" customFormat="1" ht="15" customHeight="1">
      <c r="B1648" s="821"/>
      <c r="C1648" s="342"/>
      <c r="D1648" s="822"/>
      <c r="E1648" s="823"/>
      <c r="F1648" s="824"/>
      <c r="G1648" s="824"/>
      <c r="H1648" s="825"/>
      <c r="I1648" s="826"/>
    </row>
    <row r="1649" spans="2:9" s="820" customFormat="1" ht="15" customHeight="1">
      <c r="B1649" s="821"/>
      <c r="C1649" s="342"/>
      <c r="D1649" s="822"/>
      <c r="E1649" s="823"/>
      <c r="F1649" s="824"/>
      <c r="G1649" s="824"/>
      <c r="H1649" s="825"/>
      <c r="I1649" s="826"/>
    </row>
    <row r="1650" spans="2:9" s="820" customFormat="1" ht="15" customHeight="1">
      <c r="B1650" s="821"/>
      <c r="C1650" s="342"/>
      <c r="D1650" s="822"/>
      <c r="E1650" s="823"/>
      <c r="F1650" s="824"/>
      <c r="G1650" s="824"/>
      <c r="H1650" s="825"/>
      <c r="I1650" s="826"/>
    </row>
    <row r="1651" spans="2:9" s="820" customFormat="1" ht="15" customHeight="1">
      <c r="B1651" s="821"/>
      <c r="C1651" s="342"/>
      <c r="D1651" s="822"/>
      <c r="E1651" s="823"/>
      <c r="F1651" s="824"/>
      <c r="G1651" s="824"/>
      <c r="H1651" s="825"/>
      <c r="I1651" s="826"/>
    </row>
    <row r="1652" spans="2:9" s="820" customFormat="1" ht="15" customHeight="1">
      <c r="B1652" s="821"/>
      <c r="C1652" s="342"/>
      <c r="D1652" s="822"/>
      <c r="E1652" s="823"/>
      <c r="F1652" s="824"/>
      <c r="G1652" s="824"/>
      <c r="H1652" s="825"/>
      <c r="I1652" s="826"/>
    </row>
    <row r="1653" spans="2:9" s="820" customFormat="1" ht="15" customHeight="1">
      <c r="B1653" s="821"/>
      <c r="C1653" s="342"/>
      <c r="D1653" s="822"/>
      <c r="E1653" s="823"/>
      <c r="F1653" s="824"/>
      <c r="G1653" s="824"/>
      <c r="H1653" s="825"/>
      <c r="I1653" s="826"/>
    </row>
    <row r="1654" spans="2:9" s="820" customFormat="1" ht="15" customHeight="1">
      <c r="B1654" s="821"/>
      <c r="C1654" s="342"/>
      <c r="D1654" s="822"/>
      <c r="E1654" s="823"/>
      <c r="F1654" s="824"/>
      <c r="G1654" s="824"/>
      <c r="H1654" s="825"/>
      <c r="I1654" s="826"/>
    </row>
    <row r="1655" spans="2:9" s="820" customFormat="1" ht="15" customHeight="1">
      <c r="B1655" s="821"/>
      <c r="C1655" s="342"/>
      <c r="D1655" s="822"/>
      <c r="E1655" s="823"/>
      <c r="F1655" s="824"/>
      <c r="G1655" s="824"/>
      <c r="H1655" s="825"/>
      <c r="I1655" s="826"/>
    </row>
    <row r="1656" spans="2:9" s="820" customFormat="1" ht="15" customHeight="1">
      <c r="B1656" s="821"/>
      <c r="C1656" s="342"/>
      <c r="D1656" s="822"/>
      <c r="E1656" s="823"/>
      <c r="F1656" s="824"/>
      <c r="G1656" s="824"/>
      <c r="H1656" s="825"/>
      <c r="I1656" s="826"/>
    </row>
    <row r="1657" spans="2:9" s="820" customFormat="1" ht="15" customHeight="1">
      <c r="B1657" s="821"/>
      <c r="C1657" s="342"/>
      <c r="D1657" s="822"/>
      <c r="E1657" s="823"/>
      <c r="F1657" s="824"/>
      <c r="G1657" s="824"/>
      <c r="H1657" s="825"/>
      <c r="I1657" s="826"/>
    </row>
    <row r="1658" spans="2:9" s="820" customFormat="1" ht="15" customHeight="1">
      <c r="B1658" s="821"/>
      <c r="C1658" s="342"/>
      <c r="D1658" s="822"/>
      <c r="E1658" s="823"/>
      <c r="F1658" s="824"/>
      <c r="G1658" s="824"/>
      <c r="H1658" s="825"/>
      <c r="I1658" s="826"/>
    </row>
    <row r="1659" spans="2:9" s="820" customFormat="1" ht="15" customHeight="1">
      <c r="B1659" s="821"/>
      <c r="C1659" s="342"/>
      <c r="D1659" s="822"/>
      <c r="E1659" s="823"/>
      <c r="F1659" s="824"/>
      <c r="G1659" s="824"/>
      <c r="H1659" s="825"/>
      <c r="I1659" s="826"/>
    </row>
    <row r="1660" spans="2:9" s="820" customFormat="1" ht="15" customHeight="1">
      <c r="B1660" s="821"/>
      <c r="C1660" s="342"/>
      <c r="D1660" s="822"/>
      <c r="E1660" s="823"/>
      <c r="F1660" s="824"/>
      <c r="G1660" s="824"/>
      <c r="H1660" s="825"/>
      <c r="I1660" s="826"/>
    </row>
    <row r="1661" spans="2:9" s="820" customFormat="1" ht="15" customHeight="1">
      <c r="B1661" s="821"/>
      <c r="C1661" s="342"/>
      <c r="D1661" s="822"/>
      <c r="E1661" s="823"/>
      <c r="F1661" s="824"/>
      <c r="G1661" s="824"/>
      <c r="H1661" s="825"/>
      <c r="I1661" s="826"/>
    </row>
    <row r="1662" spans="2:9" s="820" customFormat="1" ht="15" customHeight="1">
      <c r="B1662" s="821"/>
      <c r="C1662" s="342"/>
      <c r="D1662" s="822"/>
      <c r="E1662" s="823"/>
      <c r="F1662" s="824"/>
      <c r="G1662" s="824"/>
      <c r="H1662" s="825"/>
      <c r="I1662" s="826"/>
    </row>
    <row r="1663" spans="2:9" s="820" customFormat="1" ht="15" customHeight="1">
      <c r="B1663" s="821"/>
      <c r="C1663" s="342"/>
      <c r="D1663" s="822"/>
      <c r="E1663" s="827"/>
      <c r="F1663" s="824"/>
      <c r="G1663" s="824"/>
      <c r="H1663" s="825"/>
      <c r="I1663" s="826"/>
    </row>
    <row r="1664" spans="2:9" s="820" customFormat="1" ht="15" customHeight="1">
      <c r="B1664" s="821"/>
      <c r="C1664" s="342"/>
      <c r="D1664" s="822"/>
      <c r="E1664" s="827"/>
      <c r="F1664" s="824"/>
      <c r="G1664" s="824"/>
      <c r="H1664" s="825"/>
      <c r="I1664" s="826"/>
    </row>
    <row r="1665" spans="2:9" s="820" customFormat="1" ht="15" customHeight="1">
      <c r="B1665" s="821"/>
      <c r="C1665" s="342"/>
      <c r="D1665" s="822"/>
      <c r="E1665" s="827"/>
      <c r="F1665" s="824"/>
      <c r="G1665" s="824"/>
      <c r="H1665" s="825"/>
      <c r="I1665" s="826"/>
    </row>
    <row r="1666" spans="2:9" s="820" customFormat="1" ht="15" customHeight="1">
      <c r="B1666" s="821"/>
      <c r="C1666" s="342"/>
      <c r="D1666" s="822"/>
      <c r="E1666" s="827"/>
      <c r="F1666" s="824"/>
      <c r="G1666" s="824"/>
      <c r="H1666" s="825"/>
      <c r="I1666" s="826"/>
    </row>
    <row r="1667" spans="2:9" s="820" customFormat="1" ht="15" customHeight="1">
      <c r="B1667" s="821"/>
      <c r="C1667" s="342"/>
      <c r="D1667" s="822"/>
      <c r="E1667" s="827"/>
      <c r="F1667" s="824"/>
      <c r="G1667" s="824"/>
      <c r="H1667" s="825"/>
      <c r="I1667" s="826"/>
    </row>
    <row r="1668" spans="2:9" s="820" customFormat="1" ht="15" customHeight="1">
      <c r="B1668" s="821"/>
      <c r="C1668" s="342"/>
      <c r="D1668" s="822"/>
      <c r="E1668" s="827"/>
      <c r="F1668" s="824"/>
      <c r="G1668" s="824"/>
      <c r="H1668" s="825"/>
      <c r="I1668" s="826"/>
    </row>
    <row r="1669" spans="2:9" s="820" customFormat="1" ht="15" customHeight="1">
      <c r="B1669" s="821"/>
      <c r="C1669" s="342"/>
      <c r="D1669" s="822"/>
      <c r="E1669" s="827"/>
      <c r="F1669" s="824"/>
      <c r="G1669" s="824"/>
      <c r="H1669" s="825"/>
      <c r="I1669" s="826"/>
    </row>
    <row r="1670" spans="2:9" s="820" customFormat="1" ht="15" customHeight="1">
      <c r="B1670" s="821"/>
      <c r="C1670" s="342"/>
      <c r="D1670" s="822"/>
      <c r="E1670" s="823"/>
      <c r="F1670" s="824"/>
      <c r="G1670" s="824"/>
      <c r="H1670" s="825"/>
      <c r="I1670" s="826"/>
    </row>
    <row r="1671" spans="2:9" s="820" customFormat="1" ht="15" customHeight="1">
      <c r="B1671" s="821"/>
      <c r="C1671" s="342"/>
      <c r="D1671" s="822"/>
      <c r="E1671" s="823"/>
      <c r="F1671" s="824"/>
      <c r="G1671" s="824"/>
      <c r="H1671" s="825"/>
      <c r="I1671" s="826"/>
    </row>
    <row r="1672" spans="2:9" s="820" customFormat="1" ht="15" customHeight="1">
      <c r="B1672" s="821"/>
      <c r="C1672" s="342"/>
      <c r="D1672" s="822"/>
      <c r="E1672" s="823"/>
      <c r="F1672" s="824"/>
      <c r="G1672" s="824"/>
      <c r="H1672" s="825"/>
      <c r="I1672" s="826"/>
    </row>
    <row r="1673" spans="2:9" s="820" customFormat="1" ht="15" customHeight="1">
      <c r="B1673" s="821"/>
      <c r="C1673" s="342"/>
      <c r="D1673" s="822"/>
      <c r="E1673" s="823"/>
      <c r="F1673" s="824"/>
      <c r="G1673" s="824"/>
      <c r="H1673" s="825"/>
      <c r="I1673" s="826"/>
    </row>
    <row r="1674" spans="2:9" s="820" customFormat="1" ht="15" customHeight="1">
      <c r="B1674" s="821"/>
      <c r="C1674" s="342"/>
      <c r="D1674" s="822"/>
      <c r="E1674" s="823"/>
      <c r="F1674" s="824"/>
      <c r="G1674" s="824"/>
      <c r="H1674" s="825"/>
      <c r="I1674" s="826"/>
    </row>
    <row r="1675" spans="2:9" s="820" customFormat="1" ht="15" customHeight="1">
      <c r="B1675" s="821"/>
      <c r="C1675" s="342"/>
      <c r="D1675" s="822"/>
      <c r="E1675" s="823"/>
      <c r="F1675" s="824"/>
      <c r="G1675" s="824"/>
      <c r="H1675" s="825"/>
      <c r="I1675" s="826"/>
    </row>
    <row r="1676" spans="2:9" s="820" customFormat="1" ht="15" customHeight="1">
      <c r="B1676" s="821"/>
      <c r="C1676" s="342"/>
      <c r="D1676" s="822"/>
      <c r="E1676" s="823"/>
      <c r="F1676" s="824"/>
      <c r="G1676" s="828"/>
      <c r="H1676" s="825"/>
      <c r="I1676" s="826"/>
    </row>
    <row r="1677" spans="2:9" s="820" customFormat="1" ht="15" customHeight="1">
      <c r="B1677" s="821"/>
      <c r="C1677" s="342"/>
      <c r="D1677" s="822"/>
      <c r="E1677" s="823"/>
      <c r="F1677" s="824"/>
      <c r="G1677" s="828"/>
      <c r="H1677" s="825"/>
      <c r="I1677" s="826"/>
    </row>
    <row r="1678" spans="2:9" s="820" customFormat="1" ht="15" customHeight="1">
      <c r="B1678" s="821"/>
      <c r="C1678" s="342"/>
      <c r="D1678" s="822"/>
      <c r="E1678" s="823"/>
      <c r="F1678" s="824"/>
      <c r="G1678" s="828"/>
      <c r="H1678" s="825"/>
      <c r="I1678" s="826"/>
    </row>
    <row r="1679" spans="2:9" s="820" customFormat="1" ht="15" customHeight="1">
      <c r="B1679" s="821"/>
      <c r="C1679" s="342"/>
      <c r="D1679" s="822"/>
      <c r="E1679" s="823"/>
      <c r="F1679" s="824"/>
      <c r="G1679" s="824"/>
      <c r="H1679" s="825"/>
      <c r="I1679" s="826"/>
    </row>
    <row r="1680" spans="2:9" s="820" customFormat="1" ht="15" customHeight="1">
      <c r="B1680" s="821"/>
      <c r="C1680" s="342"/>
      <c r="D1680" s="822"/>
      <c r="E1680" s="823"/>
      <c r="F1680" s="824"/>
      <c r="G1680" s="824"/>
      <c r="H1680" s="825"/>
      <c r="I1680" s="826"/>
    </row>
    <row r="1681" spans="2:9" s="820" customFormat="1" ht="15" customHeight="1">
      <c r="B1681" s="821"/>
      <c r="C1681" s="342"/>
      <c r="D1681" s="822"/>
      <c r="E1681" s="823"/>
      <c r="F1681" s="824"/>
      <c r="G1681" s="824"/>
      <c r="H1681" s="825"/>
      <c r="I1681" s="826"/>
    </row>
    <row r="1682" spans="2:9" s="820" customFormat="1" ht="15" customHeight="1">
      <c r="B1682" s="821"/>
      <c r="C1682" s="342"/>
      <c r="D1682" s="822"/>
      <c r="E1682" s="823"/>
      <c r="F1682" s="824"/>
      <c r="G1682" s="824"/>
      <c r="H1682" s="825"/>
      <c r="I1682" s="826"/>
    </row>
    <row r="1683" spans="2:9" s="820" customFormat="1" ht="15" customHeight="1">
      <c r="B1683" s="821"/>
      <c r="C1683" s="342"/>
      <c r="D1683" s="822"/>
      <c r="E1683" s="823"/>
      <c r="F1683" s="824"/>
      <c r="G1683" s="824"/>
      <c r="H1683" s="825"/>
      <c r="I1683" s="826"/>
    </row>
    <row r="1684" spans="2:9" s="820" customFormat="1" ht="15" customHeight="1">
      <c r="B1684" s="821"/>
      <c r="C1684" s="342"/>
      <c r="D1684" s="822"/>
      <c r="E1684" s="823"/>
      <c r="F1684" s="824"/>
      <c r="G1684" s="824"/>
      <c r="H1684" s="825"/>
      <c r="I1684" s="826"/>
    </row>
    <row r="1685" spans="2:9" s="820" customFormat="1" ht="15" customHeight="1">
      <c r="B1685" s="821"/>
      <c r="C1685" s="342"/>
      <c r="D1685" s="822"/>
      <c r="E1685" s="823"/>
      <c r="F1685" s="824"/>
      <c r="G1685" s="824"/>
      <c r="H1685" s="825"/>
      <c r="I1685" s="826"/>
    </row>
    <row r="1686" spans="2:9" s="820" customFormat="1" ht="15" customHeight="1">
      <c r="B1686" s="821"/>
      <c r="C1686" s="342"/>
      <c r="D1686" s="822"/>
      <c r="E1686" s="823"/>
      <c r="F1686" s="824"/>
      <c r="G1686" s="824"/>
      <c r="H1686" s="825"/>
      <c r="I1686" s="826"/>
    </row>
    <row r="1687" spans="2:9" s="820" customFormat="1" ht="15" customHeight="1">
      <c r="B1687" s="821"/>
      <c r="C1687" s="342"/>
      <c r="D1687" s="822"/>
      <c r="E1687" s="823"/>
      <c r="F1687" s="824"/>
      <c r="G1687" s="824"/>
      <c r="H1687" s="825"/>
      <c r="I1687" s="826"/>
    </row>
    <row r="1688" spans="2:9" s="820" customFormat="1" ht="15" customHeight="1">
      <c r="B1688" s="821"/>
      <c r="C1688" s="342"/>
      <c r="D1688" s="822"/>
      <c r="E1688" s="823"/>
      <c r="F1688" s="824"/>
      <c r="G1688" s="824"/>
      <c r="H1688" s="825"/>
      <c r="I1688" s="826"/>
    </row>
    <row r="1689" spans="2:9" s="820" customFormat="1" ht="15" customHeight="1">
      <c r="B1689" s="821"/>
      <c r="C1689" s="342"/>
      <c r="D1689" s="822"/>
      <c r="E1689" s="823"/>
      <c r="F1689" s="824"/>
      <c r="G1689" s="824"/>
      <c r="H1689" s="825"/>
      <c r="I1689" s="826"/>
    </row>
    <row r="1690" spans="2:9" s="820" customFormat="1" ht="15" customHeight="1">
      <c r="B1690" s="821"/>
      <c r="C1690" s="342"/>
      <c r="D1690" s="822"/>
      <c r="E1690" s="823"/>
      <c r="F1690" s="824"/>
      <c r="G1690" s="824"/>
      <c r="H1690" s="825"/>
      <c r="I1690" s="826"/>
    </row>
    <row r="1691" spans="2:9" s="820" customFormat="1" ht="15" customHeight="1">
      <c r="B1691" s="821"/>
      <c r="C1691" s="342"/>
      <c r="D1691" s="822"/>
      <c r="E1691" s="823"/>
      <c r="F1691" s="824"/>
      <c r="G1691" s="824"/>
      <c r="H1691" s="825"/>
      <c r="I1691" s="826"/>
    </row>
    <row r="1692" spans="2:9" s="820" customFormat="1" ht="15" customHeight="1">
      <c r="B1692" s="821"/>
      <c r="C1692" s="342"/>
      <c r="D1692" s="822"/>
      <c r="E1692" s="823"/>
      <c r="F1692" s="824"/>
      <c r="G1692" s="824"/>
      <c r="H1692" s="825"/>
      <c r="I1692" s="826"/>
    </row>
    <row r="1693" spans="2:9" s="820" customFormat="1" ht="15" customHeight="1">
      <c r="B1693" s="821"/>
      <c r="C1693" s="342"/>
      <c r="D1693" s="822"/>
      <c r="E1693" s="823"/>
      <c r="F1693" s="824"/>
      <c r="G1693" s="824"/>
      <c r="H1693" s="825"/>
      <c r="I1693" s="826"/>
    </row>
    <row r="1694" spans="2:9" s="820" customFormat="1" ht="15" customHeight="1">
      <c r="B1694" s="821"/>
      <c r="C1694" s="342"/>
      <c r="D1694" s="822"/>
      <c r="E1694" s="823"/>
      <c r="F1694" s="824"/>
      <c r="G1694" s="824"/>
      <c r="H1694" s="825"/>
      <c r="I1694" s="826"/>
    </row>
    <row r="1695" spans="2:9" s="820" customFormat="1" ht="15" customHeight="1">
      <c r="B1695" s="821"/>
      <c r="C1695" s="342"/>
      <c r="D1695" s="822"/>
      <c r="E1695" s="823"/>
      <c r="F1695" s="824"/>
      <c r="G1695" s="824"/>
      <c r="H1695" s="825"/>
      <c r="I1695" s="826"/>
    </row>
    <row r="1696" spans="2:9" s="820" customFormat="1" ht="15" customHeight="1">
      <c r="B1696" s="821"/>
      <c r="C1696" s="342"/>
      <c r="D1696" s="822"/>
      <c r="E1696" s="823"/>
      <c r="F1696" s="824"/>
      <c r="G1696" s="824"/>
      <c r="H1696" s="825"/>
      <c r="I1696" s="826"/>
    </row>
    <row r="1697" spans="2:9" s="820" customFormat="1" ht="15" customHeight="1">
      <c r="B1697" s="821"/>
      <c r="C1697" s="342"/>
      <c r="D1697" s="822"/>
      <c r="E1697" s="823"/>
      <c r="F1697" s="824"/>
      <c r="G1697" s="824"/>
      <c r="H1697" s="825"/>
      <c r="I1697" s="826"/>
    </row>
    <row r="1698" spans="2:9" s="820" customFormat="1" ht="15" customHeight="1">
      <c r="B1698" s="821"/>
      <c r="C1698" s="342"/>
      <c r="D1698" s="822"/>
      <c r="E1698" s="823"/>
      <c r="F1698" s="824"/>
      <c r="G1698" s="824"/>
      <c r="H1698" s="825"/>
      <c r="I1698" s="826"/>
    </row>
    <row r="1699" spans="2:9" s="820" customFormat="1" ht="15" customHeight="1">
      <c r="B1699" s="821"/>
      <c r="C1699" s="342"/>
      <c r="D1699" s="822"/>
      <c r="E1699" s="823"/>
      <c r="F1699" s="824"/>
      <c r="G1699" s="824"/>
      <c r="H1699" s="825"/>
      <c r="I1699" s="826"/>
    </row>
    <row r="1700" spans="2:9" s="820" customFormat="1" ht="15" customHeight="1">
      <c r="B1700" s="821"/>
      <c r="C1700" s="342"/>
      <c r="D1700" s="822"/>
      <c r="E1700" s="823"/>
      <c r="F1700" s="824"/>
      <c r="G1700" s="824"/>
      <c r="H1700" s="825"/>
      <c r="I1700" s="826"/>
    </row>
    <row r="1701" spans="2:9" s="820" customFormat="1" ht="15" customHeight="1">
      <c r="B1701" s="821"/>
      <c r="C1701" s="342"/>
      <c r="D1701" s="822"/>
      <c r="E1701" s="823"/>
      <c r="F1701" s="824"/>
      <c r="G1701" s="824"/>
      <c r="H1701" s="825"/>
      <c r="I1701" s="826"/>
    </row>
    <row r="1702" spans="2:9" s="820" customFormat="1" ht="15" customHeight="1">
      <c r="B1702" s="821"/>
      <c r="C1702" s="342"/>
      <c r="D1702" s="822"/>
      <c r="E1702" s="823"/>
      <c r="F1702" s="824"/>
      <c r="G1702" s="824"/>
      <c r="H1702" s="825"/>
      <c r="I1702" s="826"/>
    </row>
    <row r="1703" spans="2:9" s="820" customFormat="1" ht="15" customHeight="1">
      <c r="B1703" s="821"/>
      <c r="C1703" s="342"/>
      <c r="D1703" s="822"/>
      <c r="E1703" s="823"/>
      <c r="F1703" s="824"/>
      <c r="G1703" s="824"/>
      <c r="H1703" s="825"/>
      <c r="I1703" s="826"/>
    </row>
    <row r="1704" spans="2:9" s="820" customFormat="1" ht="15" customHeight="1">
      <c r="B1704" s="821"/>
      <c r="C1704" s="342"/>
      <c r="D1704" s="822"/>
      <c r="E1704" s="823"/>
      <c r="F1704" s="824"/>
      <c r="G1704" s="824"/>
      <c r="H1704" s="825"/>
      <c r="I1704" s="826"/>
    </row>
    <row r="1705" spans="2:9" s="820" customFormat="1" ht="15" customHeight="1">
      <c r="B1705" s="821"/>
      <c r="C1705" s="342"/>
      <c r="D1705" s="822"/>
      <c r="E1705" s="823"/>
      <c r="F1705" s="824"/>
      <c r="G1705" s="824"/>
      <c r="H1705" s="825"/>
      <c r="I1705" s="826"/>
    </row>
    <row r="1706" spans="2:9" s="820" customFormat="1" ht="15" customHeight="1">
      <c r="B1706" s="821"/>
      <c r="C1706" s="342"/>
      <c r="D1706" s="822"/>
      <c r="E1706" s="823"/>
      <c r="F1706" s="824"/>
      <c r="G1706" s="824"/>
      <c r="H1706" s="825"/>
      <c r="I1706" s="826"/>
    </row>
    <row r="1707" spans="2:9" s="820" customFormat="1" ht="15" customHeight="1">
      <c r="B1707" s="821"/>
      <c r="C1707" s="342"/>
      <c r="D1707" s="822"/>
      <c r="E1707" s="823"/>
      <c r="F1707" s="824"/>
      <c r="G1707" s="824"/>
      <c r="H1707" s="825"/>
      <c r="I1707" s="826"/>
    </row>
    <row r="1708" spans="2:9" s="820" customFormat="1" ht="15" customHeight="1">
      <c r="B1708" s="821"/>
      <c r="C1708" s="342"/>
      <c r="D1708" s="822"/>
      <c r="E1708" s="823"/>
      <c r="F1708" s="824"/>
      <c r="G1708" s="824"/>
      <c r="H1708" s="825"/>
      <c r="I1708" s="826"/>
    </row>
    <row r="1709" spans="2:9" s="820" customFormat="1" ht="15" customHeight="1">
      <c r="B1709" s="821"/>
      <c r="C1709" s="342"/>
      <c r="D1709" s="822"/>
      <c r="E1709" s="823"/>
      <c r="F1709" s="824"/>
      <c r="G1709" s="824"/>
      <c r="H1709" s="825"/>
      <c r="I1709" s="826"/>
    </row>
    <row r="1710" spans="2:9" s="820" customFormat="1" ht="15" customHeight="1">
      <c r="B1710" s="821"/>
      <c r="C1710" s="342"/>
      <c r="D1710" s="822"/>
      <c r="E1710" s="823"/>
      <c r="F1710" s="824"/>
      <c r="G1710" s="824"/>
      <c r="H1710" s="825"/>
      <c r="I1710" s="826"/>
    </row>
    <row r="1711" spans="2:9" s="820" customFormat="1" ht="15" customHeight="1">
      <c r="B1711" s="821"/>
      <c r="C1711" s="342"/>
      <c r="D1711" s="822"/>
      <c r="E1711" s="823"/>
      <c r="F1711" s="824"/>
      <c r="G1711" s="824"/>
      <c r="H1711" s="825"/>
      <c r="I1711" s="826"/>
    </row>
    <row r="1712" spans="2:9" s="820" customFormat="1" ht="15" customHeight="1">
      <c r="B1712" s="821"/>
      <c r="C1712" s="342"/>
      <c r="D1712" s="822"/>
      <c r="E1712" s="827"/>
      <c r="F1712" s="824"/>
      <c r="G1712" s="824"/>
      <c r="H1712" s="825"/>
      <c r="I1712" s="826"/>
    </row>
    <row r="1713" spans="2:9" s="820" customFormat="1" ht="15" customHeight="1">
      <c r="B1713" s="821"/>
      <c r="C1713" s="342"/>
      <c r="D1713" s="822"/>
      <c r="E1713" s="827"/>
      <c r="F1713" s="824"/>
      <c r="G1713" s="824"/>
      <c r="H1713" s="825"/>
      <c r="I1713" s="826"/>
    </row>
    <row r="1714" spans="2:9" s="820" customFormat="1" ht="15" customHeight="1">
      <c r="B1714" s="821"/>
      <c r="C1714" s="342"/>
      <c r="D1714" s="822"/>
      <c r="E1714" s="827"/>
      <c r="F1714" s="824"/>
      <c r="G1714" s="824"/>
      <c r="H1714" s="825"/>
      <c r="I1714" s="826"/>
    </row>
    <row r="1715" spans="2:9" s="820" customFormat="1" ht="15" customHeight="1">
      <c r="B1715" s="821"/>
      <c r="C1715" s="342"/>
      <c r="D1715" s="822"/>
      <c r="E1715" s="827"/>
      <c r="F1715" s="824"/>
      <c r="G1715" s="824"/>
      <c r="H1715" s="825"/>
      <c r="I1715" s="826"/>
    </row>
    <row r="1716" spans="2:9" s="820" customFormat="1" ht="15" customHeight="1">
      <c r="B1716" s="821"/>
      <c r="C1716" s="342"/>
      <c r="D1716" s="822"/>
      <c r="E1716" s="827"/>
      <c r="F1716" s="824"/>
      <c r="G1716" s="824"/>
      <c r="H1716" s="825"/>
      <c r="I1716" s="826"/>
    </row>
    <row r="1717" spans="2:9" s="820" customFormat="1" ht="15" customHeight="1">
      <c r="B1717" s="821"/>
      <c r="C1717" s="342"/>
      <c r="D1717" s="822"/>
      <c r="E1717" s="827"/>
      <c r="F1717" s="824"/>
      <c r="G1717" s="824"/>
      <c r="H1717" s="825"/>
      <c r="I1717" s="826"/>
    </row>
    <row r="1718" spans="2:9" s="820" customFormat="1" ht="15" customHeight="1">
      <c r="B1718" s="821"/>
      <c r="C1718" s="342"/>
      <c r="D1718" s="822"/>
      <c r="E1718" s="827"/>
      <c r="F1718" s="824"/>
      <c r="G1718" s="824"/>
      <c r="H1718" s="825"/>
      <c r="I1718" s="826"/>
    </row>
    <row r="1719" spans="2:9" s="820" customFormat="1" ht="15" customHeight="1">
      <c r="B1719" s="821"/>
      <c r="C1719" s="342"/>
      <c r="D1719" s="822"/>
      <c r="E1719" s="823"/>
      <c r="F1719" s="824"/>
      <c r="G1719" s="824"/>
      <c r="H1719" s="825"/>
      <c r="I1719" s="826"/>
    </row>
    <row r="1720" spans="2:9" s="820" customFormat="1" ht="15" customHeight="1">
      <c r="B1720" s="821"/>
      <c r="C1720" s="342"/>
      <c r="D1720" s="822"/>
      <c r="E1720" s="823"/>
      <c r="F1720" s="824"/>
      <c r="G1720" s="824"/>
      <c r="H1720" s="825"/>
      <c r="I1720" s="826"/>
    </row>
    <row r="1721" spans="2:9" s="820" customFormat="1" ht="15" customHeight="1">
      <c r="B1721" s="821"/>
      <c r="C1721" s="342"/>
      <c r="D1721" s="822"/>
      <c r="E1721" s="823"/>
      <c r="F1721" s="824"/>
      <c r="G1721" s="824"/>
      <c r="H1721" s="825"/>
      <c r="I1721" s="826"/>
    </row>
    <row r="1722" spans="2:9" s="820" customFormat="1" ht="15" customHeight="1">
      <c r="B1722" s="821"/>
      <c r="C1722" s="342"/>
      <c r="D1722" s="822"/>
      <c r="E1722" s="823"/>
      <c r="F1722" s="824"/>
      <c r="G1722" s="824"/>
      <c r="H1722" s="825"/>
      <c r="I1722" s="826"/>
    </row>
    <row r="1723" spans="2:9" s="820" customFormat="1" ht="15" customHeight="1">
      <c r="B1723" s="821"/>
      <c r="C1723" s="342"/>
      <c r="D1723" s="822"/>
      <c r="E1723" s="823"/>
      <c r="F1723" s="824"/>
      <c r="G1723" s="824"/>
      <c r="H1723" s="825"/>
      <c r="I1723" s="826"/>
    </row>
    <row r="1724" spans="2:9" s="820" customFormat="1" ht="15" customHeight="1">
      <c r="B1724" s="821"/>
      <c r="C1724" s="342"/>
      <c r="D1724" s="822"/>
      <c r="E1724" s="823"/>
      <c r="F1724" s="824"/>
      <c r="G1724" s="824"/>
      <c r="H1724" s="825"/>
      <c r="I1724" s="826"/>
    </row>
    <row r="1725" spans="2:9" s="820" customFormat="1" ht="15" customHeight="1">
      <c r="B1725" s="821"/>
      <c r="C1725" s="342"/>
      <c r="D1725" s="822"/>
      <c r="E1725" s="823"/>
      <c r="F1725" s="824"/>
      <c r="G1725" s="828"/>
      <c r="H1725" s="825"/>
      <c r="I1725" s="826"/>
    </row>
    <row r="1726" spans="2:9" s="820" customFormat="1" ht="15" customHeight="1">
      <c r="B1726" s="821"/>
      <c r="C1726" s="342"/>
      <c r="D1726" s="822"/>
      <c r="E1726" s="823"/>
      <c r="F1726" s="824"/>
      <c r="G1726" s="828"/>
      <c r="H1726" s="825"/>
      <c r="I1726" s="826"/>
    </row>
    <row r="1727" spans="2:9" s="820" customFormat="1" ht="15" customHeight="1">
      <c r="B1727" s="821"/>
      <c r="C1727" s="342"/>
      <c r="D1727" s="822"/>
      <c r="E1727" s="823"/>
      <c r="F1727" s="824"/>
      <c r="G1727" s="828"/>
      <c r="H1727" s="825"/>
      <c r="I1727" s="826"/>
    </row>
    <row r="1728" spans="2:9" s="820" customFormat="1" ht="15" customHeight="1">
      <c r="B1728" s="821"/>
      <c r="C1728" s="342"/>
      <c r="D1728" s="822"/>
      <c r="E1728" s="823"/>
      <c r="F1728" s="824"/>
      <c r="G1728" s="824"/>
      <c r="H1728" s="825"/>
      <c r="I1728" s="826"/>
    </row>
    <row r="1729" spans="2:9" s="820" customFormat="1" ht="15" customHeight="1">
      <c r="B1729" s="821"/>
      <c r="C1729" s="342"/>
      <c r="D1729" s="822"/>
      <c r="E1729" s="823"/>
      <c r="F1729" s="824"/>
      <c r="G1729" s="824"/>
      <c r="H1729" s="825"/>
      <c r="I1729" s="826"/>
    </row>
    <row r="1730" spans="2:9" s="820" customFormat="1" ht="15" customHeight="1">
      <c r="B1730" s="821"/>
      <c r="C1730" s="342"/>
      <c r="D1730" s="822"/>
      <c r="E1730" s="823"/>
      <c r="F1730" s="824"/>
      <c r="G1730" s="824"/>
      <c r="H1730" s="825"/>
      <c r="I1730" s="826"/>
    </row>
    <row r="1731" spans="2:9" s="820" customFormat="1" ht="15" customHeight="1">
      <c r="B1731" s="821"/>
      <c r="C1731" s="342"/>
      <c r="D1731" s="822"/>
      <c r="E1731" s="823"/>
      <c r="F1731" s="824"/>
      <c r="G1731" s="824"/>
      <c r="H1731" s="825"/>
      <c r="I1731" s="826"/>
    </row>
    <row r="1732" spans="2:9" s="820" customFormat="1" ht="15" customHeight="1">
      <c r="B1732" s="821"/>
      <c r="C1732" s="342"/>
      <c r="D1732" s="822"/>
      <c r="E1732" s="823"/>
      <c r="F1732" s="824"/>
      <c r="G1732" s="824"/>
      <c r="H1732" s="825"/>
      <c r="I1732" s="826"/>
    </row>
    <row r="1733" spans="2:9" s="820" customFormat="1" ht="15" customHeight="1">
      <c r="B1733" s="821"/>
      <c r="C1733" s="342"/>
      <c r="D1733" s="822"/>
      <c r="E1733" s="823"/>
      <c r="F1733" s="824"/>
      <c r="G1733" s="824"/>
      <c r="H1733" s="825"/>
      <c r="I1733" s="826"/>
    </row>
    <row r="1734" spans="2:9" s="820" customFormat="1" ht="15" customHeight="1">
      <c r="B1734" s="821"/>
      <c r="C1734" s="342"/>
      <c r="D1734" s="822"/>
      <c r="E1734" s="823"/>
      <c r="F1734" s="824"/>
      <c r="G1734" s="824"/>
      <c r="H1734" s="825"/>
      <c r="I1734" s="826"/>
    </row>
    <row r="1735" spans="2:9" s="820" customFormat="1" ht="15" customHeight="1">
      <c r="B1735" s="821"/>
      <c r="C1735" s="342"/>
      <c r="D1735" s="822"/>
      <c r="E1735" s="823"/>
      <c r="F1735" s="824"/>
      <c r="G1735" s="824"/>
      <c r="H1735" s="825"/>
      <c r="I1735" s="826"/>
    </row>
    <row r="1736" spans="2:9" s="820" customFormat="1" ht="15" customHeight="1">
      <c r="B1736" s="821"/>
      <c r="C1736" s="342"/>
      <c r="D1736" s="822"/>
      <c r="E1736" s="823"/>
      <c r="F1736" s="824"/>
      <c r="G1736" s="824"/>
      <c r="H1736" s="825"/>
      <c r="I1736" s="826"/>
    </row>
    <row r="1737" spans="2:9" s="820" customFormat="1" ht="15" customHeight="1">
      <c r="B1737" s="821"/>
      <c r="C1737" s="342"/>
      <c r="D1737" s="822"/>
      <c r="E1737" s="823"/>
      <c r="F1737" s="824"/>
      <c r="G1737" s="824"/>
      <c r="H1737" s="825"/>
      <c r="I1737" s="826"/>
    </row>
    <row r="1738" spans="2:9" s="820" customFormat="1" ht="15" customHeight="1">
      <c r="B1738" s="821"/>
      <c r="C1738" s="342"/>
      <c r="D1738" s="822"/>
      <c r="E1738" s="823"/>
      <c r="F1738" s="824"/>
      <c r="G1738" s="824"/>
      <c r="H1738" s="825"/>
      <c r="I1738" s="826"/>
    </row>
    <row r="1739" spans="2:9" s="820" customFormat="1" ht="15" customHeight="1">
      <c r="B1739" s="821"/>
      <c r="C1739" s="342"/>
      <c r="D1739" s="822"/>
      <c r="E1739" s="823"/>
      <c r="F1739" s="824"/>
      <c r="G1739" s="824"/>
      <c r="H1739" s="825"/>
      <c r="I1739" s="826"/>
    </row>
    <row r="1740" spans="2:9" s="820" customFormat="1" ht="15" customHeight="1">
      <c r="B1740" s="821"/>
      <c r="C1740" s="342"/>
      <c r="D1740" s="822"/>
      <c r="E1740" s="823"/>
      <c r="F1740" s="824"/>
      <c r="G1740" s="824"/>
      <c r="H1740" s="825"/>
      <c r="I1740" s="826"/>
    </row>
    <row r="1741" spans="2:9" s="820" customFormat="1" ht="15" customHeight="1">
      <c r="B1741" s="821"/>
      <c r="C1741" s="342"/>
      <c r="D1741" s="822"/>
      <c r="E1741" s="823"/>
      <c r="F1741" s="824"/>
      <c r="G1741" s="824"/>
      <c r="H1741" s="825"/>
      <c r="I1741" s="826"/>
    </row>
    <row r="1742" spans="2:9" s="820" customFormat="1" ht="15" customHeight="1">
      <c r="B1742" s="821"/>
      <c r="C1742" s="342"/>
      <c r="D1742" s="822"/>
      <c r="E1742" s="823"/>
      <c r="F1742" s="824"/>
      <c r="G1742" s="824"/>
      <c r="H1742" s="825"/>
      <c r="I1742" s="826"/>
    </row>
    <row r="1743" spans="2:9" s="820" customFormat="1" ht="15" customHeight="1">
      <c r="B1743" s="821"/>
      <c r="C1743" s="342"/>
      <c r="D1743" s="822"/>
      <c r="E1743" s="823"/>
      <c r="F1743" s="824"/>
      <c r="G1743" s="824"/>
      <c r="H1743" s="825"/>
      <c r="I1743" s="826"/>
    </row>
    <row r="1744" spans="2:9" s="820" customFormat="1" ht="15" customHeight="1">
      <c r="B1744" s="821"/>
      <c r="C1744" s="342"/>
      <c r="D1744" s="822"/>
      <c r="E1744" s="823"/>
      <c r="F1744" s="824"/>
      <c r="G1744" s="824"/>
      <c r="H1744" s="825"/>
      <c r="I1744" s="826"/>
    </row>
    <row r="1745" spans="2:9" s="820" customFormat="1" ht="15" customHeight="1">
      <c r="B1745" s="821"/>
      <c r="C1745" s="342"/>
      <c r="D1745" s="822"/>
      <c r="E1745" s="823"/>
      <c r="F1745" s="824"/>
      <c r="G1745" s="824"/>
      <c r="H1745" s="825"/>
      <c r="I1745" s="826"/>
    </row>
    <row r="1746" spans="2:9" s="820" customFormat="1" ht="15" customHeight="1">
      <c r="B1746" s="821"/>
      <c r="C1746" s="342"/>
      <c r="D1746" s="822"/>
      <c r="E1746" s="823"/>
      <c r="F1746" s="824"/>
      <c r="G1746" s="824"/>
      <c r="H1746" s="825"/>
      <c r="I1746" s="826"/>
    </row>
    <row r="1747" spans="2:9" s="820" customFormat="1" ht="15" customHeight="1">
      <c r="B1747" s="821"/>
      <c r="C1747" s="342"/>
      <c r="D1747" s="822"/>
      <c r="E1747" s="823"/>
      <c r="F1747" s="824"/>
      <c r="G1747" s="824"/>
      <c r="H1747" s="825"/>
      <c r="I1747" s="826"/>
    </row>
    <row r="1748" spans="2:9" s="820" customFormat="1" ht="15" customHeight="1">
      <c r="B1748" s="821"/>
      <c r="C1748" s="342"/>
      <c r="D1748" s="822"/>
      <c r="E1748" s="823"/>
      <c r="F1748" s="824"/>
      <c r="G1748" s="824"/>
      <c r="H1748" s="825"/>
      <c r="I1748" s="826"/>
    </row>
    <row r="1749" spans="2:9" s="820" customFormat="1" ht="15" customHeight="1">
      <c r="B1749" s="821"/>
      <c r="C1749" s="342"/>
      <c r="D1749" s="822"/>
      <c r="E1749" s="823"/>
      <c r="F1749" s="824"/>
      <c r="G1749" s="824"/>
      <c r="H1749" s="825"/>
      <c r="I1749" s="826"/>
    </row>
    <row r="1750" spans="2:9" s="820" customFormat="1" ht="15" customHeight="1">
      <c r="B1750" s="821"/>
      <c r="C1750" s="342"/>
      <c r="D1750" s="822"/>
      <c r="E1750" s="823"/>
      <c r="F1750" s="824"/>
      <c r="G1750" s="824"/>
      <c r="H1750" s="825"/>
      <c r="I1750" s="826"/>
    </row>
    <row r="1751" spans="2:9" s="820" customFormat="1" ht="15" customHeight="1">
      <c r="B1751" s="821"/>
      <c r="C1751" s="342"/>
      <c r="D1751" s="822"/>
      <c r="E1751" s="823"/>
      <c r="F1751" s="824"/>
      <c r="G1751" s="824"/>
      <c r="H1751" s="825"/>
      <c r="I1751" s="826"/>
    </row>
    <row r="1752" spans="2:9" s="820" customFormat="1" ht="15" customHeight="1">
      <c r="B1752" s="821"/>
      <c r="C1752" s="342"/>
      <c r="D1752" s="822"/>
      <c r="E1752" s="823"/>
      <c r="F1752" s="824"/>
      <c r="G1752" s="824"/>
      <c r="H1752" s="825"/>
      <c r="I1752" s="826"/>
    </row>
    <row r="1753" spans="2:9" s="820" customFormat="1" ht="15" customHeight="1">
      <c r="B1753" s="821"/>
      <c r="C1753" s="342"/>
      <c r="D1753" s="822"/>
      <c r="E1753" s="823"/>
      <c r="F1753" s="824"/>
      <c r="G1753" s="824"/>
      <c r="H1753" s="825"/>
      <c r="I1753" s="826"/>
    </row>
    <row r="1754" spans="2:9" s="820" customFormat="1" ht="15" customHeight="1">
      <c r="B1754" s="821"/>
      <c r="C1754" s="342"/>
      <c r="D1754" s="822"/>
      <c r="E1754" s="823"/>
      <c r="F1754" s="824"/>
      <c r="G1754" s="824"/>
      <c r="H1754" s="825"/>
      <c r="I1754" s="826"/>
    </row>
    <row r="1755" spans="2:9" s="820" customFormat="1" ht="15" customHeight="1">
      <c r="B1755" s="821"/>
      <c r="C1755" s="342"/>
      <c r="D1755" s="822"/>
      <c r="E1755" s="823"/>
      <c r="F1755" s="824"/>
      <c r="G1755" s="824"/>
      <c r="H1755" s="825"/>
      <c r="I1755" s="826"/>
    </row>
    <row r="1756" spans="2:9" s="820" customFormat="1" ht="15" customHeight="1">
      <c r="B1756" s="821"/>
      <c r="C1756" s="342"/>
      <c r="D1756" s="822"/>
      <c r="E1756" s="823"/>
      <c r="F1756" s="824"/>
      <c r="G1756" s="824"/>
      <c r="H1756" s="825"/>
      <c r="I1756" s="826"/>
    </row>
    <row r="1757" spans="2:9" s="820" customFormat="1" ht="15" customHeight="1">
      <c r="B1757" s="821"/>
      <c r="C1757" s="342"/>
      <c r="D1757" s="822"/>
      <c r="E1757" s="823"/>
      <c r="F1757" s="824"/>
      <c r="G1757" s="824"/>
      <c r="H1757" s="825"/>
      <c r="I1757" s="826"/>
    </row>
    <row r="1758" spans="2:9" s="820" customFormat="1" ht="15" customHeight="1">
      <c r="B1758" s="821"/>
      <c r="C1758" s="342"/>
      <c r="D1758" s="822"/>
      <c r="E1758" s="823"/>
      <c r="F1758" s="824"/>
      <c r="G1758" s="824"/>
      <c r="H1758" s="825"/>
      <c r="I1758" s="826"/>
    </row>
    <row r="1759" spans="2:9" s="820" customFormat="1" ht="15" customHeight="1">
      <c r="B1759" s="821"/>
      <c r="C1759" s="342"/>
      <c r="D1759" s="822"/>
      <c r="E1759" s="823"/>
      <c r="F1759" s="824"/>
      <c r="G1759" s="824"/>
      <c r="H1759" s="825"/>
      <c r="I1759" s="826"/>
    </row>
    <row r="1760" spans="2:9" s="820" customFormat="1" ht="15" customHeight="1">
      <c r="B1760" s="821"/>
      <c r="C1760" s="342"/>
      <c r="D1760" s="822"/>
      <c r="E1760" s="823"/>
      <c r="F1760" s="824"/>
      <c r="G1760" s="824"/>
      <c r="H1760" s="825"/>
      <c r="I1760" s="826"/>
    </row>
    <row r="1761" spans="2:9" s="820" customFormat="1" ht="15" customHeight="1">
      <c r="B1761" s="821"/>
      <c r="C1761" s="342"/>
      <c r="D1761" s="822"/>
      <c r="E1761" s="827"/>
      <c r="F1761" s="824"/>
      <c r="G1761" s="824"/>
      <c r="H1761" s="825"/>
      <c r="I1761" s="826"/>
    </row>
    <row r="1762" spans="2:9" s="820" customFormat="1" ht="15" customHeight="1">
      <c r="B1762" s="821"/>
      <c r="C1762" s="342"/>
      <c r="D1762" s="822"/>
      <c r="E1762" s="827"/>
      <c r="F1762" s="824"/>
      <c r="G1762" s="824"/>
      <c r="H1762" s="825"/>
      <c r="I1762" s="826"/>
    </row>
    <row r="1763" spans="2:9" s="820" customFormat="1" ht="15" customHeight="1">
      <c r="B1763" s="821"/>
      <c r="C1763" s="342"/>
      <c r="D1763" s="822"/>
      <c r="E1763" s="827"/>
      <c r="F1763" s="824"/>
      <c r="G1763" s="824"/>
      <c r="H1763" s="825"/>
      <c r="I1763" s="826"/>
    </row>
    <row r="1764" spans="2:9" s="820" customFormat="1" ht="15" customHeight="1">
      <c r="B1764" s="821"/>
      <c r="C1764" s="342"/>
      <c r="D1764" s="822"/>
      <c r="E1764" s="827"/>
      <c r="F1764" s="824"/>
      <c r="G1764" s="824"/>
      <c r="H1764" s="825"/>
      <c r="I1764" s="826"/>
    </row>
    <row r="1765" spans="2:9" s="820" customFormat="1" ht="15" customHeight="1">
      <c r="B1765" s="821"/>
      <c r="C1765" s="342"/>
      <c r="D1765" s="822"/>
      <c r="E1765" s="827"/>
      <c r="F1765" s="824"/>
      <c r="G1765" s="824"/>
      <c r="H1765" s="825"/>
      <c r="I1765" s="826"/>
    </row>
    <row r="1766" spans="2:9" s="820" customFormat="1" ht="15" customHeight="1">
      <c r="B1766" s="821"/>
      <c r="C1766" s="342"/>
      <c r="D1766" s="822"/>
      <c r="E1766" s="827"/>
      <c r="F1766" s="824"/>
      <c r="G1766" s="824"/>
      <c r="H1766" s="825"/>
      <c r="I1766" s="826"/>
    </row>
    <row r="1767" spans="2:9" s="820" customFormat="1" ht="15" customHeight="1">
      <c r="B1767" s="821"/>
      <c r="C1767" s="342"/>
      <c r="D1767" s="822"/>
      <c r="E1767" s="827"/>
      <c r="F1767" s="824"/>
      <c r="G1767" s="824"/>
      <c r="H1767" s="825"/>
      <c r="I1767" s="826"/>
    </row>
    <row r="1768" spans="2:9" s="820" customFormat="1" ht="15" customHeight="1">
      <c r="B1768" s="821"/>
      <c r="C1768" s="342"/>
      <c r="D1768" s="822"/>
      <c r="E1768" s="823"/>
      <c r="F1768" s="824"/>
      <c r="G1768" s="824"/>
      <c r="H1768" s="825"/>
      <c r="I1768" s="826"/>
    </row>
    <row r="1769" spans="2:9" s="820" customFormat="1" ht="15" customHeight="1">
      <c r="B1769" s="821"/>
      <c r="C1769" s="342"/>
      <c r="D1769" s="822"/>
      <c r="E1769" s="823"/>
      <c r="F1769" s="824"/>
      <c r="G1769" s="824"/>
      <c r="H1769" s="825"/>
      <c r="I1769" s="826"/>
    </row>
    <row r="1770" spans="2:9" s="820" customFormat="1" ht="15" customHeight="1">
      <c r="B1770" s="821"/>
      <c r="C1770" s="342"/>
      <c r="D1770" s="822"/>
      <c r="E1770" s="823"/>
      <c r="F1770" s="824"/>
      <c r="G1770" s="824"/>
      <c r="H1770" s="825"/>
      <c r="I1770" s="826"/>
    </row>
    <row r="1771" spans="2:9" s="820" customFormat="1" ht="15" customHeight="1">
      <c r="B1771" s="821"/>
      <c r="C1771" s="342"/>
      <c r="D1771" s="822"/>
      <c r="E1771" s="823"/>
      <c r="F1771" s="824"/>
      <c r="G1771" s="824"/>
      <c r="H1771" s="825"/>
      <c r="I1771" s="826"/>
    </row>
    <row r="1772" spans="2:9" s="820" customFormat="1" ht="15" customHeight="1">
      <c r="B1772" s="821"/>
      <c r="C1772" s="342"/>
      <c r="D1772" s="822"/>
      <c r="E1772" s="823"/>
      <c r="F1772" s="824"/>
      <c r="G1772" s="824"/>
      <c r="H1772" s="825"/>
      <c r="I1772" s="826"/>
    </row>
    <row r="1773" spans="2:9" s="820" customFormat="1" ht="15" customHeight="1">
      <c r="B1773" s="821"/>
      <c r="C1773" s="342"/>
      <c r="D1773" s="822"/>
      <c r="E1773" s="823"/>
      <c r="F1773" s="824"/>
      <c r="G1773" s="824"/>
      <c r="H1773" s="825"/>
      <c r="I1773" s="826"/>
    </row>
    <row r="1774" spans="2:9" s="820" customFormat="1" ht="15" customHeight="1">
      <c r="B1774" s="821"/>
      <c r="C1774" s="342"/>
      <c r="D1774" s="822"/>
      <c r="E1774" s="823"/>
      <c r="F1774" s="824"/>
      <c r="G1774" s="828"/>
      <c r="H1774" s="825"/>
      <c r="I1774" s="826"/>
    </row>
    <row r="1775" spans="2:9" s="820" customFormat="1" ht="15" customHeight="1">
      <c r="B1775" s="821"/>
      <c r="C1775" s="342"/>
      <c r="D1775" s="822"/>
      <c r="E1775" s="823"/>
      <c r="F1775" s="824"/>
      <c r="G1775" s="828"/>
      <c r="H1775" s="825"/>
      <c r="I1775" s="826"/>
    </row>
    <row r="1776" spans="2:9" s="820" customFormat="1" ht="15" customHeight="1">
      <c r="B1776" s="821"/>
      <c r="C1776" s="342"/>
      <c r="D1776" s="822"/>
      <c r="E1776" s="823"/>
      <c r="F1776" s="824"/>
      <c r="G1776" s="828"/>
      <c r="H1776" s="825"/>
      <c r="I1776" s="826"/>
    </row>
    <row r="1777" spans="2:9" s="820" customFormat="1" ht="15" customHeight="1">
      <c r="B1777" s="821"/>
      <c r="C1777" s="342"/>
      <c r="D1777" s="822"/>
      <c r="E1777" s="823"/>
      <c r="F1777" s="824"/>
      <c r="G1777" s="824"/>
      <c r="H1777" s="825"/>
      <c r="I1777" s="826"/>
    </row>
    <row r="1778" spans="2:9" s="820" customFormat="1" ht="15" customHeight="1">
      <c r="B1778" s="821"/>
      <c r="C1778" s="342"/>
      <c r="D1778" s="822"/>
      <c r="E1778" s="823"/>
      <c r="F1778" s="824"/>
      <c r="G1778" s="824"/>
      <c r="H1778" s="825"/>
      <c r="I1778" s="826"/>
    </row>
    <row r="1779" spans="2:9" s="820" customFormat="1" ht="15" customHeight="1">
      <c r="B1779" s="821"/>
      <c r="C1779" s="342"/>
      <c r="D1779" s="822"/>
      <c r="E1779" s="823"/>
      <c r="F1779" s="824"/>
      <c r="G1779" s="824"/>
      <c r="H1779" s="825"/>
      <c r="I1779" s="826"/>
    </row>
    <row r="1780" spans="2:9" s="820" customFormat="1" ht="15" customHeight="1">
      <c r="B1780" s="821"/>
      <c r="C1780" s="342"/>
      <c r="D1780" s="822"/>
      <c r="E1780" s="823"/>
      <c r="F1780" s="824"/>
      <c r="G1780" s="824"/>
      <c r="H1780" s="825"/>
      <c r="I1780" s="826"/>
    </row>
    <row r="1781" spans="2:9" s="820" customFormat="1" ht="15" customHeight="1">
      <c r="B1781" s="821"/>
      <c r="C1781" s="342"/>
      <c r="D1781" s="822"/>
      <c r="E1781" s="823"/>
      <c r="F1781" s="824"/>
      <c r="G1781" s="824"/>
      <c r="H1781" s="825"/>
      <c r="I1781" s="826"/>
    </row>
    <row r="1782" spans="2:9" s="820" customFormat="1" ht="15" customHeight="1">
      <c r="B1782" s="821"/>
      <c r="C1782" s="342"/>
      <c r="D1782" s="822"/>
      <c r="E1782" s="823"/>
      <c r="F1782" s="824"/>
      <c r="G1782" s="824"/>
      <c r="H1782" s="825"/>
      <c r="I1782" s="826"/>
    </row>
    <row r="1783" spans="2:9" s="820" customFormat="1" ht="15" customHeight="1">
      <c r="B1783" s="821"/>
      <c r="C1783" s="342"/>
      <c r="D1783" s="822"/>
      <c r="E1783" s="823"/>
      <c r="F1783" s="824"/>
      <c r="G1783" s="824"/>
      <c r="H1783" s="825"/>
      <c r="I1783" s="826"/>
    </row>
    <row r="1784" spans="2:9" s="820" customFormat="1" ht="15" customHeight="1">
      <c r="B1784" s="821"/>
      <c r="C1784" s="342"/>
      <c r="D1784" s="822"/>
      <c r="E1784" s="823"/>
      <c r="F1784" s="824"/>
      <c r="G1784" s="824"/>
      <c r="H1784" s="825"/>
      <c r="I1784" s="826"/>
    </row>
    <row r="1785" spans="2:9" s="820" customFormat="1" ht="15" customHeight="1">
      <c r="B1785" s="821"/>
      <c r="C1785" s="342"/>
      <c r="D1785" s="822"/>
      <c r="E1785" s="823"/>
      <c r="F1785" s="824"/>
      <c r="G1785" s="824"/>
      <c r="H1785" s="825"/>
      <c r="I1785" s="826"/>
    </row>
    <row r="1786" spans="2:9" s="820" customFormat="1" ht="15" customHeight="1">
      <c r="B1786" s="821"/>
      <c r="C1786" s="342"/>
      <c r="D1786" s="822"/>
      <c r="E1786" s="823"/>
      <c r="F1786" s="824"/>
      <c r="G1786" s="824"/>
      <c r="H1786" s="825"/>
      <c r="I1786" s="826"/>
    </row>
    <row r="1787" spans="2:9" s="820" customFormat="1" ht="15" customHeight="1">
      <c r="B1787" s="821"/>
      <c r="C1787" s="342"/>
      <c r="D1787" s="822"/>
      <c r="E1787" s="823"/>
      <c r="F1787" s="824"/>
      <c r="G1787" s="824"/>
      <c r="H1787" s="825"/>
      <c r="I1787" s="826"/>
    </row>
    <row r="1788" spans="2:9" s="820" customFormat="1" ht="15" customHeight="1">
      <c r="B1788" s="821"/>
      <c r="C1788" s="342"/>
      <c r="D1788" s="822"/>
      <c r="E1788" s="823"/>
      <c r="F1788" s="824"/>
      <c r="G1788" s="824"/>
      <c r="H1788" s="825"/>
      <c r="I1788" s="826"/>
    </row>
    <row r="1789" spans="2:9" s="820" customFormat="1" ht="15" customHeight="1">
      <c r="B1789" s="821"/>
      <c r="C1789" s="342"/>
      <c r="D1789" s="822"/>
      <c r="E1789" s="823"/>
      <c r="F1789" s="824"/>
      <c r="G1789" s="824"/>
      <c r="H1789" s="825"/>
      <c r="I1789" s="826"/>
    </row>
    <row r="1790" spans="2:9" s="820" customFormat="1" ht="15" customHeight="1">
      <c r="B1790" s="821"/>
      <c r="C1790" s="342"/>
      <c r="D1790" s="822"/>
      <c r="E1790" s="823"/>
      <c r="F1790" s="824"/>
      <c r="G1790" s="824"/>
      <c r="H1790" s="825"/>
      <c r="I1790" s="826"/>
    </row>
    <row r="1791" spans="2:9" s="820" customFormat="1" ht="15" customHeight="1">
      <c r="B1791" s="821"/>
      <c r="C1791" s="342"/>
      <c r="D1791" s="822"/>
      <c r="E1791" s="823"/>
      <c r="F1791" s="824"/>
      <c r="G1791" s="824"/>
      <c r="H1791" s="825"/>
      <c r="I1791" s="826"/>
    </row>
    <row r="1792" spans="2:9" s="820" customFormat="1" ht="15" customHeight="1">
      <c r="B1792" s="821"/>
      <c r="C1792" s="342"/>
      <c r="D1792" s="822"/>
      <c r="E1792" s="823"/>
      <c r="F1792" s="824"/>
      <c r="G1792" s="824"/>
      <c r="H1792" s="825"/>
      <c r="I1792" s="826"/>
    </row>
    <row r="1793" spans="2:9" s="820" customFormat="1" ht="15" customHeight="1">
      <c r="B1793" s="821"/>
      <c r="C1793" s="342"/>
      <c r="D1793" s="822"/>
      <c r="E1793" s="823"/>
      <c r="F1793" s="824"/>
      <c r="G1793" s="824"/>
      <c r="H1793" s="825"/>
      <c r="I1793" s="826"/>
    </row>
    <row r="1794" spans="2:9" s="820" customFormat="1" ht="15" customHeight="1">
      <c r="B1794" s="821"/>
      <c r="C1794" s="342"/>
      <c r="D1794" s="822"/>
      <c r="E1794" s="823"/>
      <c r="F1794" s="824"/>
      <c r="G1794" s="824"/>
      <c r="H1794" s="825"/>
      <c r="I1794" s="826"/>
    </row>
    <row r="1795" spans="2:9" s="820" customFormat="1" ht="15" customHeight="1">
      <c r="B1795" s="821"/>
      <c r="C1795" s="342"/>
      <c r="D1795" s="822"/>
      <c r="E1795" s="823"/>
      <c r="F1795" s="824"/>
      <c r="G1795" s="824"/>
      <c r="H1795" s="825"/>
      <c r="I1795" s="826"/>
    </row>
    <row r="1796" spans="2:9" s="820" customFormat="1" ht="15" customHeight="1">
      <c r="B1796" s="821"/>
      <c r="C1796" s="342"/>
      <c r="D1796" s="822"/>
      <c r="E1796" s="823"/>
      <c r="F1796" s="824"/>
      <c r="G1796" s="824"/>
      <c r="H1796" s="825"/>
      <c r="I1796" s="826"/>
    </row>
    <row r="1797" spans="2:9" s="820" customFormat="1" ht="15" customHeight="1">
      <c r="B1797" s="821"/>
      <c r="C1797" s="342"/>
      <c r="D1797" s="822"/>
      <c r="E1797" s="823"/>
      <c r="F1797" s="824"/>
      <c r="G1797" s="824"/>
      <c r="H1797" s="825"/>
      <c r="I1797" s="826"/>
    </row>
    <row r="1798" spans="2:9" s="820" customFormat="1" ht="15" customHeight="1">
      <c r="B1798" s="821"/>
      <c r="C1798" s="342"/>
      <c r="D1798" s="822"/>
      <c r="E1798" s="823"/>
      <c r="F1798" s="824"/>
      <c r="G1798" s="824"/>
      <c r="H1798" s="825"/>
      <c r="I1798" s="826"/>
    </row>
    <row r="1799" spans="2:9" s="820" customFormat="1" ht="15" customHeight="1">
      <c r="B1799" s="821"/>
      <c r="C1799" s="342"/>
      <c r="D1799" s="822"/>
      <c r="E1799" s="823"/>
      <c r="F1799" s="824"/>
      <c r="G1799" s="824"/>
      <c r="H1799" s="825"/>
      <c r="I1799" s="826"/>
    </row>
    <row r="1800" spans="2:9" s="820" customFormat="1" ht="15" customHeight="1">
      <c r="B1800" s="821"/>
      <c r="C1800" s="342"/>
      <c r="D1800" s="822"/>
      <c r="E1800" s="823"/>
      <c r="F1800" s="824"/>
      <c r="G1800" s="824"/>
      <c r="H1800" s="825"/>
      <c r="I1800" s="826"/>
    </row>
    <row r="1801" spans="2:9" s="820" customFormat="1" ht="15" customHeight="1">
      <c r="B1801" s="821"/>
      <c r="C1801" s="342"/>
      <c r="D1801" s="822"/>
      <c r="E1801" s="823"/>
      <c r="F1801" s="824"/>
      <c r="G1801" s="824"/>
      <c r="H1801" s="825"/>
      <c r="I1801" s="826"/>
    </row>
    <row r="1802" spans="2:9" s="820" customFormat="1" ht="15" customHeight="1">
      <c r="B1802" s="821"/>
      <c r="C1802" s="342"/>
      <c r="D1802" s="822"/>
      <c r="E1802" s="823"/>
      <c r="F1802" s="824"/>
      <c r="G1802" s="824"/>
      <c r="H1802" s="825"/>
      <c r="I1802" s="826"/>
    </row>
    <row r="1803" spans="2:9" s="820" customFormat="1" ht="15" customHeight="1">
      <c r="B1803" s="821"/>
      <c r="C1803" s="342"/>
      <c r="D1803" s="822"/>
      <c r="E1803" s="823"/>
      <c r="F1803" s="824"/>
      <c r="G1803" s="824"/>
      <c r="H1803" s="825"/>
      <c r="I1803" s="826"/>
    </row>
    <row r="1804" spans="2:9" s="820" customFormat="1" ht="15" customHeight="1">
      <c r="B1804" s="821"/>
      <c r="C1804" s="342"/>
      <c r="D1804" s="822"/>
      <c r="E1804" s="823"/>
      <c r="F1804" s="824"/>
      <c r="G1804" s="824"/>
      <c r="H1804" s="825"/>
      <c r="I1804" s="826"/>
    </row>
    <row r="1805" spans="2:9" s="820" customFormat="1" ht="15" customHeight="1">
      <c r="B1805" s="821"/>
      <c r="C1805" s="342"/>
      <c r="D1805" s="822"/>
      <c r="E1805" s="823"/>
      <c r="F1805" s="824"/>
      <c r="G1805" s="824"/>
      <c r="H1805" s="825"/>
      <c r="I1805" s="826"/>
    </row>
    <row r="1806" spans="2:9" s="820" customFormat="1" ht="15" customHeight="1">
      <c r="B1806" s="821"/>
      <c r="C1806" s="342"/>
      <c r="D1806" s="822"/>
      <c r="E1806" s="823"/>
      <c r="F1806" s="824"/>
      <c r="G1806" s="824"/>
      <c r="H1806" s="825"/>
      <c r="I1806" s="826"/>
    </row>
    <row r="1807" spans="2:9" s="820" customFormat="1" ht="15" customHeight="1">
      <c r="B1807" s="821"/>
      <c r="C1807" s="342"/>
      <c r="D1807" s="822"/>
      <c r="E1807" s="823"/>
      <c r="F1807" s="824"/>
      <c r="G1807" s="824"/>
      <c r="H1807" s="825"/>
      <c r="I1807" s="826"/>
    </row>
    <row r="1808" spans="2:9" s="820" customFormat="1" ht="15" customHeight="1">
      <c r="B1808" s="821"/>
      <c r="C1808" s="342"/>
      <c r="D1808" s="822"/>
      <c r="E1808" s="823"/>
      <c r="F1808" s="824"/>
      <c r="G1808" s="824"/>
      <c r="H1808" s="825"/>
      <c r="I1808" s="826"/>
    </row>
    <row r="1809" spans="2:9" s="820" customFormat="1" ht="15" customHeight="1">
      <c r="B1809" s="821"/>
      <c r="C1809" s="342"/>
      <c r="D1809" s="822"/>
      <c r="E1809" s="823"/>
      <c r="F1809" s="824"/>
      <c r="G1809" s="824"/>
      <c r="H1809" s="825"/>
      <c r="I1809" s="826"/>
    </row>
    <row r="1810" spans="2:9" s="820" customFormat="1" ht="15" customHeight="1">
      <c r="B1810" s="821"/>
      <c r="C1810" s="342"/>
      <c r="D1810" s="822"/>
      <c r="E1810" s="823"/>
      <c r="F1810" s="824"/>
      <c r="G1810" s="824"/>
      <c r="H1810" s="825"/>
      <c r="I1810" s="826"/>
    </row>
    <row r="1811" spans="2:9" s="820" customFormat="1" ht="15" customHeight="1">
      <c r="B1811" s="821"/>
      <c r="C1811" s="342"/>
      <c r="D1811" s="822"/>
      <c r="E1811" s="823"/>
      <c r="F1811" s="824"/>
      <c r="G1811" s="824"/>
      <c r="H1811" s="825"/>
      <c r="I1811" s="826"/>
    </row>
    <row r="1812" spans="2:9" s="820" customFormat="1" ht="15" customHeight="1">
      <c r="B1812" s="821"/>
      <c r="C1812" s="342"/>
      <c r="D1812" s="822"/>
      <c r="E1812" s="823"/>
      <c r="F1812" s="824"/>
      <c r="G1812" s="824"/>
      <c r="H1812" s="825"/>
      <c r="I1812" s="826"/>
    </row>
    <row r="1813" spans="2:9" s="820" customFormat="1" ht="15" customHeight="1">
      <c r="B1813" s="821"/>
      <c r="C1813" s="342"/>
      <c r="D1813" s="822"/>
      <c r="E1813" s="823"/>
      <c r="F1813" s="824"/>
      <c r="G1813" s="824"/>
      <c r="H1813" s="825"/>
      <c r="I1813" s="826"/>
    </row>
    <row r="1814" spans="2:9" s="820" customFormat="1" ht="15" customHeight="1">
      <c r="B1814" s="821"/>
      <c r="C1814" s="342"/>
      <c r="D1814" s="822"/>
      <c r="E1814" s="823"/>
      <c r="F1814" s="824"/>
      <c r="G1814" s="824"/>
      <c r="H1814" s="825"/>
      <c r="I1814" s="826"/>
    </row>
    <row r="1815" spans="2:9" s="820" customFormat="1" ht="15" customHeight="1">
      <c r="B1815" s="821"/>
      <c r="C1815" s="342"/>
      <c r="D1815" s="822"/>
      <c r="E1815" s="823"/>
      <c r="F1815" s="824"/>
      <c r="G1815" s="824"/>
      <c r="H1815" s="825"/>
      <c r="I1815" s="826"/>
    </row>
    <row r="1816" spans="2:9" s="820" customFormat="1" ht="15" customHeight="1">
      <c r="B1816" s="821"/>
      <c r="C1816" s="342"/>
      <c r="D1816" s="822"/>
      <c r="E1816" s="823"/>
      <c r="F1816" s="824"/>
      <c r="G1816" s="824"/>
      <c r="H1816" s="825"/>
      <c r="I1816" s="826"/>
    </row>
    <row r="1817" spans="2:9" s="820" customFormat="1" ht="15" customHeight="1">
      <c r="B1817" s="821"/>
      <c r="C1817" s="342"/>
      <c r="D1817" s="822"/>
      <c r="E1817" s="823"/>
      <c r="F1817" s="824"/>
      <c r="G1817" s="824"/>
      <c r="H1817" s="825"/>
      <c r="I1817" s="826"/>
    </row>
    <row r="1818" spans="2:9" s="820" customFormat="1" ht="15" customHeight="1">
      <c r="B1818" s="821"/>
      <c r="C1818" s="342"/>
      <c r="D1818" s="822"/>
      <c r="E1818" s="823"/>
      <c r="F1818" s="824"/>
      <c r="G1818" s="824"/>
      <c r="H1818" s="825"/>
      <c r="I1818" s="826"/>
    </row>
    <row r="1819" spans="2:9" s="820" customFormat="1" ht="15" customHeight="1">
      <c r="B1819" s="821"/>
      <c r="C1819" s="342"/>
      <c r="D1819" s="822"/>
      <c r="E1819" s="823"/>
      <c r="F1819" s="824"/>
      <c r="G1819" s="824"/>
      <c r="H1819" s="825"/>
      <c r="I1819" s="826"/>
    </row>
    <row r="1820" spans="2:9" s="820" customFormat="1" ht="15" customHeight="1">
      <c r="B1820" s="821"/>
      <c r="C1820" s="342"/>
      <c r="D1820" s="822"/>
      <c r="E1820" s="823"/>
      <c r="F1820" s="824"/>
      <c r="G1820" s="824"/>
      <c r="H1820" s="825"/>
      <c r="I1820" s="826"/>
    </row>
    <row r="1821" spans="2:9" s="820" customFormat="1" ht="15" customHeight="1">
      <c r="B1821" s="821"/>
      <c r="C1821" s="342"/>
      <c r="D1821" s="822"/>
      <c r="E1821" s="823"/>
      <c r="F1821" s="824"/>
      <c r="G1821" s="824"/>
      <c r="H1821" s="825"/>
      <c r="I1821" s="826"/>
    </row>
    <row r="1822" spans="2:9" s="820" customFormat="1" ht="15" customHeight="1">
      <c r="B1822" s="821"/>
      <c r="C1822" s="342"/>
      <c r="D1822" s="822"/>
      <c r="E1822" s="823"/>
      <c r="F1822" s="824"/>
      <c r="G1822" s="824"/>
      <c r="H1822" s="825"/>
      <c r="I1822" s="826"/>
    </row>
    <row r="1823" spans="2:9" s="820" customFormat="1" ht="15" customHeight="1">
      <c r="B1823" s="821"/>
      <c r="C1823" s="342"/>
      <c r="D1823" s="822"/>
      <c r="E1823" s="823"/>
      <c r="F1823" s="824"/>
      <c r="G1823" s="824"/>
      <c r="H1823" s="825"/>
      <c r="I1823" s="826"/>
    </row>
    <row r="1824" spans="2:9" s="820" customFormat="1" ht="15" customHeight="1">
      <c r="B1824" s="821"/>
      <c r="C1824" s="342"/>
      <c r="D1824" s="822"/>
      <c r="E1824" s="823"/>
      <c r="F1824" s="824"/>
      <c r="G1824" s="824"/>
      <c r="H1824" s="825"/>
      <c r="I1824" s="826"/>
    </row>
    <row r="1825" spans="2:9" s="820" customFormat="1" ht="15" customHeight="1">
      <c r="B1825" s="821"/>
      <c r="C1825" s="342"/>
      <c r="D1825" s="822"/>
      <c r="E1825" s="823"/>
      <c r="F1825" s="824"/>
      <c r="G1825" s="824"/>
      <c r="H1825" s="825"/>
      <c r="I1825" s="826"/>
    </row>
    <row r="1826" spans="2:9" s="820" customFormat="1" ht="15" customHeight="1">
      <c r="B1826" s="821"/>
      <c r="C1826" s="342"/>
      <c r="D1826" s="822"/>
      <c r="E1826" s="823"/>
      <c r="F1826" s="824"/>
      <c r="G1826" s="824"/>
      <c r="H1826" s="825"/>
      <c r="I1826" s="826"/>
    </row>
    <row r="1827" spans="2:9" s="820" customFormat="1" ht="15" customHeight="1">
      <c r="B1827" s="821"/>
      <c r="C1827" s="342"/>
      <c r="D1827" s="822"/>
      <c r="E1827" s="823"/>
      <c r="F1827" s="824"/>
      <c r="G1827" s="824"/>
      <c r="H1827" s="825"/>
      <c r="I1827" s="826"/>
    </row>
    <row r="1828" spans="2:9" s="820" customFormat="1" ht="15" customHeight="1">
      <c r="B1828" s="821"/>
      <c r="C1828" s="342"/>
      <c r="D1828" s="822"/>
      <c r="E1828" s="823"/>
      <c r="F1828" s="824"/>
      <c r="G1828" s="824"/>
      <c r="H1828" s="825"/>
      <c r="I1828" s="826"/>
    </row>
    <row r="1829" spans="2:9" s="820" customFormat="1" ht="15" customHeight="1">
      <c r="B1829" s="821"/>
      <c r="C1829" s="342"/>
      <c r="D1829" s="822"/>
      <c r="E1829" s="823"/>
      <c r="F1829" s="824"/>
      <c r="G1829" s="824"/>
      <c r="H1829" s="825"/>
      <c r="I1829" s="826"/>
    </row>
    <row r="1830" spans="2:9" s="820" customFormat="1" ht="15" customHeight="1">
      <c r="B1830" s="821"/>
      <c r="C1830" s="342"/>
      <c r="D1830" s="822"/>
      <c r="E1830" s="823"/>
      <c r="F1830" s="824"/>
      <c r="G1830" s="824"/>
      <c r="H1830" s="825"/>
      <c r="I1830" s="826"/>
    </row>
    <row r="1831" spans="2:9" s="820" customFormat="1" ht="15" customHeight="1">
      <c r="B1831" s="821"/>
      <c r="C1831" s="342"/>
      <c r="D1831" s="822"/>
      <c r="E1831" s="823"/>
      <c r="F1831" s="824"/>
      <c r="G1831" s="824"/>
      <c r="H1831" s="825"/>
      <c r="I1831" s="826"/>
    </row>
    <row r="1832" spans="2:9" s="820" customFormat="1" ht="15" customHeight="1">
      <c r="B1832" s="821"/>
      <c r="C1832" s="342"/>
      <c r="D1832" s="822"/>
      <c r="E1832" s="823"/>
      <c r="F1832" s="824"/>
      <c r="G1832" s="824"/>
      <c r="H1832" s="825"/>
      <c r="I1832" s="826"/>
    </row>
    <row r="1833" spans="2:9" s="820" customFormat="1" ht="15" customHeight="1">
      <c r="B1833" s="821"/>
      <c r="C1833" s="342"/>
      <c r="D1833" s="822"/>
      <c r="E1833" s="823"/>
      <c r="F1833" s="824"/>
      <c r="G1833" s="824"/>
      <c r="H1833" s="825"/>
      <c r="I1833" s="826"/>
    </row>
    <row r="1834" spans="2:9" s="820" customFormat="1" ht="15" customHeight="1">
      <c r="B1834" s="821"/>
      <c r="C1834" s="342"/>
      <c r="D1834" s="822"/>
      <c r="E1834" s="823"/>
      <c r="F1834" s="824"/>
      <c r="G1834" s="824"/>
      <c r="H1834" s="825"/>
      <c r="I1834" s="826"/>
    </row>
    <row r="1835" spans="2:9" s="820" customFormat="1" ht="15" customHeight="1">
      <c r="B1835" s="821"/>
      <c r="C1835" s="342"/>
      <c r="D1835" s="822"/>
      <c r="E1835" s="823"/>
      <c r="F1835" s="824"/>
      <c r="G1835" s="824"/>
      <c r="H1835" s="825"/>
      <c r="I1835" s="826"/>
    </row>
    <row r="1836" spans="2:9" s="820" customFormat="1" ht="15" customHeight="1">
      <c r="B1836" s="821"/>
      <c r="C1836" s="342"/>
      <c r="D1836" s="822"/>
      <c r="E1836" s="823"/>
      <c r="F1836" s="824"/>
      <c r="G1836" s="824"/>
      <c r="H1836" s="825"/>
      <c r="I1836" s="826"/>
    </row>
    <row r="1837" spans="2:9" s="820" customFormat="1" ht="15" customHeight="1">
      <c r="B1837" s="821"/>
      <c r="C1837" s="342"/>
      <c r="D1837" s="822"/>
      <c r="E1837" s="823"/>
      <c r="F1837" s="824"/>
      <c r="G1837" s="824"/>
      <c r="H1837" s="825"/>
      <c r="I1837" s="826"/>
    </row>
    <row r="1838" spans="2:9" s="820" customFormat="1" ht="15" customHeight="1">
      <c r="B1838" s="821"/>
      <c r="C1838" s="342"/>
      <c r="D1838" s="822"/>
      <c r="E1838" s="823"/>
      <c r="F1838" s="824"/>
      <c r="G1838" s="824"/>
      <c r="H1838" s="825"/>
      <c r="I1838" s="826"/>
    </row>
    <row r="1839" spans="2:9" s="820" customFormat="1" ht="15" customHeight="1">
      <c r="B1839" s="821"/>
      <c r="C1839" s="342"/>
      <c r="D1839" s="822"/>
      <c r="E1839" s="823"/>
      <c r="F1839" s="824"/>
      <c r="G1839" s="824"/>
      <c r="H1839" s="825"/>
      <c r="I1839" s="826"/>
    </row>
    <row r="1840" spans="2:9" s="820" customFormat="1" ht="15" customHeight="1">
      <c r="B1840" s="821"/>
      <c r="C1840" s="342"/>
      <c r="D1840" s="822"/>
      <c r="E1840" s="823"/>
      <c r="F1840" s="824"/>
      <c r="G1840" s="824"/>
      <c r="H1840" s="825"/>
      <c r="I1840" s="826"/>
    </row>
    <row r="1841" spans="2:9" s="820" customFormat="1" ht="15" customHeight="1">
      <c r="B1841" s="821"/>
      <c r="C1841" s="342"/>
      <c r="D1841" s="822"/>
      <c r="E1841" s="823"/>
      <c r="F1841" s="824"/>
      <c r="G1841" s="824"/>
      <c r="H1841" s="825"/>
      <c r="I1841" s="826"/>
    </row>
    <row r="1842" spans="2:9" s="820" customFormat="1" ht="15" customHeight="1">
      <c r="B1842" s="821"/>
      <c r="C1842" s="342"/>
      <c r="D1842" s="822"/>
      <c r="E1842" s="823"/>
      <c r="F1842" s="824"/>
      <c r="G1842" s="824"/>
      <c r="H1842" s="825"/>
      <c r="I1842" s="826"/>
    </row>
    <row r="1843" spans="2:9" s="820" customFormat="1" ht="15" customHeight="1">
      <c r="B1843" s="821"/>
      <c r="C1843" s="342"/>
      <c r="D1843" s="822"/>
      <c r="E1843" s="823"/>
      <c r="F1843" s="824"/>
      <c r="G1843" s="824"/>
      <c r="H1843" s="825"/>
      <c r="I1843" s="826"/>
    </row>
    <row r="1844" spans="2:9" s="820" customFormat="1" ht="15" customHeight="1">
      <c r="B1844" s="821"/>
      <c r="C1844" s="342"/>
      <c r="D1844" s="822"/>
      <c r="E1844" s="823"/>
      <c r="F1844" s="824"/>
      <c r="G1844" s="824"/>
      <c r="H1844" s="825"/>
      <c r="I1844" s="826"/>
    </row>
    <row r="1845" spans="2:9" s="820" customFormat="1" ht="15" customHeight="1">
      <c r="B1845" s="821"/>
      <c r="C1845" s="342"/>
      <c r="D1845" s="822"/>
      <c r="E1845" s="823"/>
      <c r="F1845" s="824"/>
      <c r="G1845" s="824"/>
      <c r="H1845" s="825"/>
      <c r="I1845" s="826"/>
    </row>
    <row r="1846" spans="2:9" s="820" customFormat="1" ht="15" customHeight="1">
      <c r="B1846" s="821"/>
      <c r="C1846" s="342"/>
      <c r="D1846" s="822"/>
      <c r="E1846" s="823"/>
      <c r="F1846" s="824"/>
      <c r="G1846" s="824"/>
      <c r="H1846" s="825"/>
      <c r="I1846" s="826"/>
    </row>
    <row r="1847" spans="2:9" s="820" customFormat="1" ht="15" customHeight="1">
      <c r="B1847" s="821"/>
      <c r="C1847" s="342"/>
      <c r="D1847" s="822"/>
      <c r="E1847" s="823"/>
      <c r="F1847" s="824"/>
      <c r="G1847" s="824"/>
      <c r="H1847" s="825"/>
      <c r="I1847" s="826"/>
    </row>
    <row r="1848" spans="2:9" s="820" customFormat="1" ht="15" customHeight="1">
      <c r="B1848" s="821"/>
      <c r="C1848" s="342"/>
      <c r="D1848" s="822"/>
      <c r="E1848" s="823"/>
      <c r="F1848" s="824"/>
      <c r="G1848" s="824"/>
      <c r="H1848" s="825"/>
      <c r="I1848" s="826"/>
    </row>
    <row r="1849" spans="2:9" s="820" customFormat="1" ht="15" customHeight="1">
      <c r="B1849" s="821"/>
      <c r="C1849" s="342"/>
      <c r="D1849" s="822"/>
      <c r="E1849" s="823"/>
      <c r="F1849" s="824"/>
      <c r="G1849" s="824"/>
      <c r="H1849" s="825"/>
      <c r="I1849" s="826"/>
    </row>
    <row r="1850" spans="2:9" s="820" customFormat="1" ht="15" customHeight="1">
      <c r="B1850" s="821"/>
      <c r="C1850" s="342"/>
      <c r="D1850" s="822"/>
      <c r="E1850" s="823"/>
      <c r="F1850" s="824"/>
      <c r="G1850" s="824"/>
      <c r="H1850" s="825"/>
      <c r="I1850" s="826"/>
    </row>
    <row r="1851" spans="2:9" s="820" customFormat="1" ht="15" customHeight="1">
      <c r="B1851" s="821"/>
      <c r="C1851" s="342"/>
      <c r="D1851" s="822"/>
      <c r="E1851" s="823"/>
      <c r="F1851" s="824"/>
      <c r="G1851" s="824"/>
      <c r="H1851" s="825"/>
      <c r="I1851" s="826"/>
    </row>
    <row r="1852" spans="2:9" s="820" customFormat="1" ht="15" customHeight="1">
      <c r="B1852" s="821"/>
      <c r="C1852" s="342"/>
      <c r="D1852" s="822"/>
      <c r="E1852" s="823"/>
      <c r="F1852" s="824"/>
      <c r="G1852" s="824"/>
      <c r="H1852" s="825"/>
      <c r="I1852" s="826"/>
    </row>
    <row r="1853" spans="2:9" s="820" customFormat="1" ht="15" customHeight="1">
      <c r="B1853" s="821"/>
      <c r="C1853" s="342"/>
      <c r="D1853" s="822"/>
      <c r="E1853" s="823"/>
      <c r="F1853" s="824"/>
      <c r="G1853" s="824"/>
      <c r="H1853" s="825"/>
      <c r="I1853" s="826"/>
    </row>
    <row r="1854" spans="2:9" s="820" customFormat="1" ht="15" customHeight="1">
      <c r="B1854" s="821"/>
      <c r="C1854" s="342"/>
      <c r="D1854" s="822"/>
      <c r="E1854" s="823"/>
      <c r="F1854" s="824"/>
      <c r="G1854" s="824"/>
      <c r="H1854" s="825"/>
      <c r="I1854" s="826"/>
    </row>
    <row r="1855" spans="2:9" s="820" customFormat="1" ht="15" customHeight="1">
      <c r="B1855" s="821"/>
      <c r="C1855" s="342"/>
      <c r="D1855" s="822"/>
      <c r="E1855" s="823"/>
      <c r="F1855" s="824"/>
      <c r="G1855" s="824"/>
      <c r="H1855" s="825"/>
      <c r="I1855" s="826"/>
    </row>
    <row r="1856" spans="2:9" s="820" customFormat="1" ht="15" customHeight="1">
      <c r="B1856" s="821"/>
      <c r="C1856" s="342"/>
      <c r="D1856" s="822"/>
      <c r="E1856" s="823"/>
      <c r="F1856" s="824"/>
      <c r="G1856" s="824"/>
      <c r="H1856" s="825"/>
      <c r="I1856" s="826"/>
    </row>
    <row r="1857" spans="2:9" s="820" customFormat="1" ht="15" customHeight="1">
      <c r="B1857" s="821"/>
      <c r="C1857" s="342"/>
      <c r="D1857" s="822"/>
      <c r="E1857" s="823"/>
      <c r="F1857" s="824"/>
      <c r="G1857" s="824"/>
      <c r="H1857" s="825"/>
      <c r="I1857" s="826"/>
    </row>
    <row r="1858" spans="2:9" s="820" customFormat="1" ht="15" customHeight="1">
      <c r="B1858" s="821"/>
      <c r="C1858" s="342"/>
      <c r="D1858" s="822"/>
      <c r="E1858" s="823"/>
      <c r="F1858" s="824"/>
      <c r="G1858" s="824"/>
      <c r="H1858" s="825"/>
      <c r="I1858" s="826"/>
    </row>
    <row r="1859" spans="2:9" s="820" customFormat="1" ht="15" customHeight="1">
      <c r="B1859" s="821"/>
      <c r="C1859" s="342"/>
      <c r="D1859" s="822"/>
      <c r="E1859" s="823"/>
      <c r="F1859" s="824"/>
      <c r="G1859" s="824"/>
      <c r="H1859" s="825"/>
      <c r="I1859" s="826"/>
    </row>
    <row r="1860" spans="2:9" s="820" customFormat="1" ht="15" customHeight="1">
      <c r="B1860" s="821"/>
      <c r="C1860" s="342"/>
      <c r="D1860" s="822"/>
      <c r="E1860" s="823"/>
      <c r="F1860" s="824"/>
      <c r="G1860" s="824"/>
      <c r="H1860" s="825"/>
      <c r="I1860" s="826"/>
    </row>
    <row r="1861" spans="2:9" s="820" customFormat="1" ht="15" customHeight="1">
      <c r="B1861" s="821"/>
      <c r="C1861" s="342"/>
      <c r="D1861" s="822"/>
      <c r="E1861" s="823"/>
      <c r="F1861" s="824"/>
      <c r="G1861" s="824"/>
      <c r="H1861" s="825"/>
      <c r="I1861" s="826"/>
    </row>
    <row r="1862" spans="2:9" s="820" customFormat="1" ht="15" customHeight="1">
      <c r="B1862" s="821"/>
      <c r="C1862" s="342"/>
      <c r="D1862" s="822"/>
      <c r="E1862" s="823"/>
      <c r="F1862" s="824"/>
      <c r="G1862" s="824"/>
      <c r="H1862" s="825"/>
      <c r="I1862" s="826"/>
    </row>
    <row r="1863" spans="2:9" s="820" customFormat="1" ht="15" customHeight="1">
      <c r="B1863" s="821"/>
      <c r="C1863" s="342"/>
      <c r="D1863" s="822"/>
      <c r="E1863" s="823"/>
      <c r="F1863" s="824"/>
      <c r="G1863" s="824"/>
      <c r="H1863" s="825"/>
      <c r="I1863" s="826"/>
    </row>
    <row r="1864" spans="2:9" s="820" customFormat="1" ht="15" customHeight="1">
      <c r="B1864" s="821"/>
      <c r="C1864" s="342"/>
      <c r="D1864" s="822"/>
      <c r="E1864" s="823"/>
      <c r="F1864" s="824"/>
      <c r="G1864" s="824"/>
      <c r="H1864" s="825"/>
      <c r="I1864" s="826"/>
    </row>
    <row r="1865" spans="2:9" s="820" customFormat="1" ht="15" customHeight="1">
      <c r="B1865" s="821"/>
      <c r="C1865" s="342"/>
      <c r="D1865" s="822"/>
      <c r="E1865" s="823"/>
      <c r="F1865" s="824"/>
      <c r="G1865" s="824"/>
      <c r="H1865" s="825"/>
      <c r="I1865" s="826"/>
    </row>
    <row r="1866" spans="2:9" s="820" customFormat="1" ht="15" customHeight="1">
      <c r="B1866" s="821"/>
      <c r="C1866" s="342"/>
      <c r="D1866" s="822"/>
      <c r="E1866" s="823"/>
      <c r="F1866" s="824"/>
      <c r="G1866" s="824"/>
      <c r="H1866" s="825"/>
      <c r="I1866" s="826"/>
    </row>
    <row r="1867" spans="2:9" s="820" customFormat="1" ht="15" customHeight="1">
      <c r="B1867" s="821"/>
      <c r="C1867" s="342"/>
      <c r="D1867" s="822"/>
      <c r="E1867" s="823"/>
      <c r="F1867" s="824"/>
      <c r="G1867" s="824"/>
      <c r="H1867" s="825"/>
      <c r="I1867" s="826"/>
    </row>
    <row r="1868" spans="2:9" s="820" customFormat="1" ht="15" customHeight="1">
      <c r="B1868" s="821"/>
      <c r="C1868" s="342"/>
      <c r="D1868" s="822"/>
      <c r="E1868" s="823"/>
      <c r="F1868" s="824"/>
      <c r="G1868" s="824"/>
      <c r="H1868" s="825"/>
      <c r="I1868" s="826"/>
    </row>
    <row r="1869" spans="2:9" s="820" customFormat="1" ht="15" customHeight="1">
      <c r="B1869" s="821"/>
      <c r="C1869" s="342"/>
      <c r="D1869" s="822"/>
      <c r="E1869" s="823"/>
      <c r="F1869" s="824"/>
      <c r="G1869" s="824"/>
      <c r="H1869" s="825"/>
      <c r="I1869" s="826"/>
    </row>
    <row r="1870" spans="2:9" s="820" customFormat="1" ht="15" customHeight="1">
      <c r="B1870" s="821"/>
      <c r="C1870" s="342"/>
      <c r="D1870" s="822"/>
      <c r="E1870" s="823"/>
      <c r="F1870" s="824"/>
      <c r="G1870" s="824"/>
      <c r="H1870" s="825"/>
      <c r="I1870" s="826"/>
    </row>
    <row r="1871" spans="2:9" s="820" customFormat="1" ht="15" customHeight="1">
      <c r="B1871" s="821"/>
      <c r="C1871" s="342"/>
      <c r="D1871" s="822"/>
      <c r="E1871" s="823"/>
      <c r="F1871" s="824"/>
      <c r="G1871" s="824"/>
      <c r="H1871" s="825"/>
      <c r="I1871" s="826"/>
    </row>
    <row r="1872" spans="2:9" s="820" customFormat="1" ht="15" customHeight="1">
      <c r="B1872" s="821"/>
      <c r="C1872" s="342"/>
      <c r="D1872" s="822"/>
      <c r="E1872" s="823"/>
      <c r="F1872" s="824"/>
      <c r="G1872" s="824"/>
      <c r="H1872" s="825"/>
      <c r="I1872" s="826"/>
    </row>
    <row r="1873" spans="2:9" s="820" customFormat="1" ht="15" customHeight="1">
      <c r="B1873" s="821"/>
      <c r="C1873" s="342"/>
      <c r="D1873" s="822"/>
      <c r="E1873" s="823"/>
      <c r="F1873" s="824"/>
      <c r="G1873" s="824"/>
      <c r="H1873" s="825"/>
      <c r="I1873" s="826"/>
    </row>
    <row r="1874" spans="2:9" s="820" customFormat="1" ht="15" customHeight="1">
      <c r="B1874" s="821"/>
      <c r="C1874" s="342"/>
      <c r="D1874" s="822"/>
      <c r="E1874" s="823"/>
      <c r="F1874" s="824"/>
      <c r="G1874" s="824"/>
      <c r="H1874" s="825"/>
      <c r="I1874" s="826"/>
    </row>
    <row r="1875" spans="2:9" s="820" customFormat="1" ht="15" customHeight="1">
      <c r="B1875" s="821"/>
      <c r="C1875" s="342"/>
      <c r="D1875" s="822"/>
      <c r="E1875" s="823"/>
      <c r="F1875" s="824"/>
      <c r="G1875" s="824"/>
      <c r="H1875" s="825"/>
      <c r="I1875" s="826"/>
    </row>
    <row r="1876" spans="2:9" s="820" customFormat="1" ht="15" customHeight="1">
      <c r="B1876" s="821"/>
      <c r="C1876" s="342"/>
      <c r="D1876" s="822"/>
      <c r="E1876" s="823"/>
      <c r="F1876" s="824"/>
      <c r="G1876" s="824"/>
      <c r="H1876" s="825"/>
      <c r="I1876" s="826"/>
    </row>
    <row r="1877" spans="2:9" s="820" customFormat="1" ht="15" customHeight="1">
      <c r="B1877" s="821"/>
      <c r="C1877" s="342"/>
      <c r="D1877" s="822"/>
      <c r="E1877" s="823"/>
      <c r="F1877" s="824"/>
      <c r="G1877" s="824"/>
      <c r="H1877" s="825"/>
      <c r="I1877" s="826"/>
    </row>
    <row r="1878" spans="2:9" s="820" customFormat="1" ht="15" customHeight="1">
      <c r="B1878" s="821"/>
      <c r="C1878" s="342"/>
      <c r="D1878" s="822"/>
      <c r="E1878" s="823"/>
      <c r="F1878" s="824"/>
      <c r="G1878" s="824"/>
      <c r="H1878" s="825"/>
      <c r="I1878" s="826"/>
    </row>
    <row r="1879" spans="2:9" s="820" customFormat="1" ht="15" customHeight="1">
      <c r="B1879" s="821"/>
      <c r="C1879" s="342"/>
      <c r="D1879" s="822"/>
      <c r="E1879" s="823"/>
      <c r="F1879" s="824"/>
      <c r="G1879" s="824"/>
      <c r="H1879" s="825"/>
      <c r="I1879" s="826"/>
    </row>
    <row r="1880" spans="2:9" s="820" customFormat="1" ht="15" customHeight="1">
      <c r="B1880" s="821"/>
      <c r="C1880" s="342"/>
      <c r="D1880" s="822"/>
      <c r="E1880" s="823"/>
      <c r="F1880" s="824"/>
      <c r="G1880" s="824"/>
      <c r="H1880" s="825"/>
      <c r="I1880" s="826"/>
    </row>
    <row r="1881" spans="2:9" s="820" customFormat="1" ht="15" customHeight="1">
      <c r="B1881" s="821"/>
      <c r="C1881" s="342"/>
      <c r="D1881" s="822"/>
      <c r="E1881" s="823"/>
      <c r="F1881" s="824"/>
      <c r="G1881" s="824"/>
      <c r="H1881" s="825"/>
      <c r="I1881" s="826"/>
    </row>
    <row r="1882" spans="2:9" s="820" customFormat="1" ht="15" customHeight="1">
      <c r="B1882" s="821"/>
      <c r="C1882" s="342"/>
      <c r="D1882" s="822"/>
      <c r="E1882" s="823"/>
      <c r="F1882" s="824"/>
      <c r="G1882" s="824"/>
      <c r="H1882" s="825"/>
      <c r="I1882" s="826"/>
    </row>
    <row r="1883" spans="2:9" s="820" customFormat="1" ht="15" customHeight="1">
      <c r="B1883" s="821"/>
      <c r="C1883" s="342"/>
      <c r="D1883" s="822"/>
      <c r="E1883" s="823"/>
      <c r="F1883" s="824"/>
      <c r="G1883" s="824"/>
      <c r="H1883" s="825"/>
      <c r="I1883" s="826"/>
    </row>
    <row r="1884" spans="2:9" s="820" customFormat="1" ht="15" customHeight="1">
      <c r="B1884" s="821"/>
      <c r="C1884" s="342"/>
      <c r="D1884" s="822"/>
      <c r="E1884" s="823"/>
      <c r="F1884" s="824"/>
      <c r="G1884" s="824"/>
      <c r="H1884" s="825"/>
      <c r="I1884" s="826"/>
    </row>
    <row r="1885" spans="2:9" s="820" customFormat="1" ht="15" customHeight="1">
      <c r="B1885" s="821"/>
      <c r="C1885" s="342"/>
      <c r="D1885" s="822"/>
      <c r="E1885" s="823"/>
      <c r="F1885" s="824"/>
      <c r="G1885" s="824"/>
      <c r="H1885" s="825"/>
      <c r="I1885" s="826"/>
    </row>
    <row r="1886" spans="2:9" s="820" customFormat="1" ht="15" customHeight="1">
      <c r="B1886" s="821"/>
      <c r="C1886" s="342"/>
      <c r="D1886" s="822"/>
      <c r="E1886" s="823"/>
      <c r="F1886" s="824"/>
      <c r="G1886" s="824"/>
      <c r="H1886" s="825"/>
      <c r="I1886" s="826"/>
    </row>
    <row r="1887" spans="2:9" s="820" customFormat="1" ht="15" customHeight="1">
      <c r="B1887" s="821"/>
      <c r="C1887" s="342"/>
      <c r="D1887" s="822"/>
      <c r="E1887" s="823"/>
      <c r="F1887" s="824"/>
      <c r="G1887" s="824"/>
      <c r="H1887" s="825"/>
      <c r="I1887" s="826"/>
    </row>
    <row r="1888" spans="2:9" s="820" customFormat="1" ht="15" customHeight="1">
      <c r="B1888" s="821"/>
      <c r="C1888" s="342"/>
      <c r="D1888" s="822"/>
      <c r="E1888" s="823"/>
      <c r="F1888" s="824"/>
      <c r="G1888" s="824"/>
      <c r="H1888" s="825"/>
      <c r="I1888" s="826"/>
    </row>
    <row r="1889" spans="2:9" s="820" customFormat="1" ht="15" customHeight="1">
      <c r="B1889" s="821"/>
      <c r="C1889" s="342"/>
      <c r="D1889" s="822"/>
      <c r="E1889" s="823"/>
      <c r="F1889" s="824"/>
      <c r="G1889" s="824"/>
      <c r="H1889" s="825"/>
      <c r="I1889" s="826"/>
    </row>
    <row r="1890" spans="2:9" s="820" customFormat="1" ht="15" customHeight="1">
      <c r="B1890" s="821"/>
      <c r="C1890" s="342"/>
      <c r="D1890" s="822"/>
      <c r="E1890" s="823"/>
      <c r="F1890" s="824"/>
      <c r="G1890" s="824"/>
      <c r="H1890" s="825"/>
      <c r="I1890" s="826"/>
    </row>
    <row r="1891" spans="2:9" s="820" customFormat="1" ht="15" customHeight="1">
      <c r="B1891" s="821"/>
      <c r="C1891" s="342"/>
      <c r="D1891" s="822"/>
      <c r="E1891" s="823"/>
      <c r="F1891" s="824"/>
      <c r="G1891" s="824"/>
      <c r="H1891" s="825"/>
      <c r="I1891" s="826"/>
    </row>
    <row r="1892" spans="2:9" s="820" customFormat="1" ht="15" customHeight="1">
      <c r="B1892" s="821"/>
      <c r="C1892" s="342"/>
      <c r="D1892" s="822"/>
      <c r="E1892" s="823"/>
      <c r="F1892" s="824"/>
      <c r="G1892" s="824"/>
      <c r="H1892" s="825"/>
      <c r="I1892" s="826"/>
    </row>
    <row r="1893" spans="2:9" s="820" customFormat="1" ht="15" customHeight="1">
      <c r="B1893" s="821"/>
      <c r="C1893" s="342"/>
      <c r="D1893" s="822"/>
      <c r="E1893" s="823"/>
      <c r="F1893" s="824"/>
      <c r="G1893" s="824"/>
      <c r="H1893" s="825"/>
      <c r="I1893" s="826"/>
    </row>
    <row r="1894" spans="2:9" s="820" customFormat="1" ht="15" customHeight="1">
      <c r="B1894" s="821"/>
      <c r="C1894" s="342"/>
      <c r="D1894" s="822"/>
      <c r="E1894" s="823"/>
      <c r="F1894" s="824"/>
      <c r="G1894" s="824"/>
      <c r="H1894" s="825"/>
      <c r="I1894" s="826"/>
    </row>
    <row r="1895" spans="2:9" s="820" customFormat="1" ht="15" customHeight="1">
      <c r="B1895" s="821"/>
      <c r="C1895" s="342"/>
      <c r="D1895" s="822"/>
      <c r="E1895" s="823"/>
      <c r="F1895" s="824"/>
      <c r="G1895" s="824"/>
      <c r="H1895" s="825"/>
      <c r="I1895" s="826"/>
    </row>
    <row r="1896" spans="2:9" s="820" customFormat="1" ht="15" customHeight="1">
      <c r="B1896" s="821"/>
      <c r="C1896" s="342"/>
      <c r="D1896" s="822"/>
      <c r="E1896" s="823"/>
      <c r="F1896" s="824"/>
      <c r="G1896" s="824"/>
      <c r="H1896" s="825"/>
      <c r="I1896" s="826"/>
    </row>
    <row r="1897" spans="2:9" s="820" customFormat="1" ht="15" customHeight="1">
      <c r="B1897" s="821"/>
      <c r="C1897" s="342"/>
      <c r="D1897" s="822"/>
      <c r="E1897" s="823"/>
      <c r="F1897" s="824"/>
      <c r="G1897" s="824"/>
      <c r="H1897" s="825"/>
      <c r="I1897" s="826"/>
    </row>
    <row r="1898" spans="2:9" s="820" customFormat="1" ht="15" customHeight="1">
      <c r="B1898" s="821"/>
      <c r="C1898" s="342"/>
      <c r="D1898" s="822"/>
      <c r="E1898" s="823"/>
      <c r="F1898" s="824"/>
      <c r="G1898" s="824"/>
      <c r="H1898" s="825"/>
      <c r="I1898" s="826"/>
    </row>
    <row r="1899" spans="2:9" s="820" customFormat="1" ht="15" customHeight="1">
      <c r="B1899" s="821"/>
      <c r="C1899" s="342"/>
      <c r="D1899" s="822"/>
      <c r="E1899" s="823"/>
      <c r="F1899" s="824"/>
      <c r="G1899" s="824"/>
      <c r="H1899" s="825"/>
      <c r="I1899" s="826"/>
    </row>
    <row r="1900" spans="2:9" s="820" customFormat="1" ht="15" customHeight="1">
      <c r="B1900" s="821"/>
      <c r="C1900" s="342"/>
      <c r="D1900" s="822"/>
      <c r="E1900" s="823"/>
      <c r="F1900" s="824"/>
      <c r="G1900" s="824"/>
      <c r="H1900" s="825"/>
      <c r="I1900" s="826"/>
    </row>
    <row r="1901" spans="2:9" s="820" customFormat="1" ht="15" customHeight="1">
      <c r="B1901" s="821"/>
      <c r="C1901" s="342"/>
      <c r="D1901" s="822"/>
      <c r="E1901" s="823"/>
      <c r="F1901" s="824"/>
      <c r="G1901" s="824"/>
      <c r="H1901" s="825"/>
      <c r="I1901" s="826"/>
    </row>
    <row r="1902" spans="2:9" s="820" customFormat="1" ht="15" customHeight="1">
      <c r="B1902" s="821"/>
      <c r="C1902" s="342"/>
      <c r="D1902" s="822"/>
      <c r="E1902" s="823"/>
      <c r="F1902" s="824"/>
      <c r="G1902" s="824"/>
      <c r="H1902" s="825"/>
      <c r="I1902" s="826"/>
    </row>
    <row r="1903" spans="2:9" s="820" customFormat="1" ht="15" customHeight="1">
      <c r="B1903" s="821"/>
      <c r="C1903" s="342"/>
      <c r="D1903" s="822"/>
      <c r="E1903" s="823"/>
      <c r="F1903" s="824"/>
      <c r="G1903" s="824"/>
      <c r="H1903" s="825"/>
      <c r="I1903" s="826"/>
    </row>
    <row r="1904" spans="2:9" s="820" customFormat="1" ht="15" customHeight="1">
      <c r="B1904" s="821"/>
      <c r="C1904" s="342"/>
      <c r="D1904" s="822"/>
      <c r="E1904" s="823"/>
      <c r="F1904" s="824"/>
      <c r="G1904" s="824"/>
      <c r="H1904" s="825"/>
      <c r="I1904" s="826"/>
    </row>
    <row r="1905" spans="2:9" s="820" customFormat="1" ht="15" customHeight="1">
      <c r="B1905" s="821"/>
      <c r="C1905" s="342"/>
      <c r="D1905" s="822"/>
      <c r="E1905" s="823"/>
      <c r="F1905" s="824"/>
      <c r="G1905" s="824"/>
      <c r="H1905" s="825"/>
      <c r="I1905" s="826"/>
    </row>
    <row r="1906" spans="2:9" s="820" customFormat="1" ht="15" customHeight="1">
      <c r="B1906" s="821"/>
      <c r="C1906" s="342"/>
      <c r="D1906" s="822"/>
      <c r="E1906" s="823"/>
      <c r="F1906" s="824"/>
      <c r="G1906" s="824"/>
      <c r="H1906" s="825"/>
      <c r="I1906" s="826"/>
    </row>
    <row r="1907" spans="2:9" s="820" customFormat="1" ht="15" customHeight="1">
      <c r="B1907" s="821"/>
      <c r="C1907" s="342"/>
      <c r="D1907" s="822"/>
      <c r="E1907" s="823"/>
      <c r="F1907" s="824"/>
      <c r="G1907" s="824"/>
      <c r="H1907" s="825"/>
      <c r="I1907" s="826"/>
    </row>
    <row r="1908" spans="2:9" s="820" customFormat="1" ht="15" customHeight="1">
      <c r="B1908" s="821"/>
      <c r="C1908" s="342"/>
      <c r="D1908" s="822"/>
      <c r="E1908" s="823"/>
      <c r="F1908" s="824"/>
      <c r="G1908" s="824"/>
      <c r="H1908" s="825"/>
      <c r="I1908" s="826"/>
    </row>
    <row r="1909" spans="2:9" s="820" customFormat="1" ht="15" customHeight="1">
      <c r="B1909" s="821"/>
      <c r="C1909" s="342"/>
      <c r="D1909" s="822"/>
      <c r="E1909" s="823"/>
      <c r="F1909" s="824"/>
      <c r="G1909" s="824"/>
      <c r="H1909" s="825"/>
      <c r="I1909" s="826"/>
    </row>
    <row r="1910" spans="2:9" s="820" customFormat="1" ht="15" customHeight="1">
      <c r="B1910" s="821"/>
      <c r="C1910" s="342"/>
      <c r="D1910" s="822"/>
      <c r="E1910" s="823"/>
      <c r="F1910" s="824"/>
      <c r="G1910" s="824"/>
      <c r="H1910" s="825"/>
      <c r="I1910" s="826"/>
    </row>
    <row r="1911" spans="2:9" s="820" customFormat="1" ht="15" customHeight="1">
      <c r="B1911" s="821"/>
      <c r="C1911" s="342"/>
      <c r="D1911" s="822"/>
      <c r="E1911" s="823"/>
      <c r="F1911" s="824"/>
      <c r="G1911" s="824"/>
      <c r="H1911" s="825"/>
      <c r="I1911" s="826"/>
    </row>
    <row r="1912" spans="2:9" s="820" customFormat="1" ht="15" customHeight="1">
      <c r="B1912" s="821"/>
      <c r="C1912" s="342"/>
      <c r="D1912" s="822"/>
      <c r="E1912" s="823"/>
      <c r="F1912" s="824"/>
      <c r="G1912" s="824"/>
      <c r="H1912" s="825"/>
      <c r="I1912" s="826"/>
    </row>
    <row r="1913" spans="2:9" s="820" customFormat="1" ht="15" customHeight="1">
      <c r="B1913" s="821"/>
      <c r="C1913" s="342"/>
      <c r="D1913" s="822"/>
      <c r="E1913" s="823"/>
      <c r="F1913" s="824"/>
      <c r="G1913" s="824"/>
      <c r="H1913" s="825"/>
      <c r="I1913" s="826"/>
    </row>
    <row r="1914" spans="2:9" s="820" customFormat="1" ht="15" customHeight="1">
      <c r="B1914" s="821"/>
      <c r="C1914" s="342"/>
      <c r="D1914" s="822"/>
      <c r="E1914" s="823"/>
      <c r="F1914" s="824"/>
      <c r="G1914" s="824"/>
      <c r="H1914" s="825"/>
      <c r="I1914" s="826"/>
    </row>
    <row r="1915" spans="2:9" s="820" customFormat="1" ht="15" customHeight="1">
      <c r="B1915" s="821"/>
      <c r="C1915" s="342"/>
      <c r="D1915" s="822"/>
      <c r="E1915" s="823"/>
      <c r="F1915" s="824"/>
      <c r="G1915" s="824"/>
      <c r="H1915" s="825"/>
      <c r="I1915" s="826"/>
    </row>
    <row r="1916" spans="2:9" s="820" customFormat="1" ht="15" customHeight="1">
      <c r="B1916" s="821"/>
      <c r="C1916" s="342"/>
      <c r="D1916" s="822"/>
      <c r="E1916" s="823"/>
      <c r="F1916" s="824"/>
      <c r="G1916" s="824"/>
      <c r="H1916" s="825"/>
      <c r="I1916" s="826"/>
    </row>
    <row r="1917" spans="2:9" s="820" customFormat="1" ht="15" customHeight="1">
      <c r="B1917" s="821"/>
      <c r="C1917" s="342"/>
      <c r="D1917" s="822"/>
      <c r="E1917" s="823"/>
      <c r="F1917" s="824"/>
      <c r="G1917" s="824"/>
      <c r="H1917" s="825"/>
      <c r="I1917" s="826"/>
    </row>
    <row r="1918" spans="2:9" s="820" customFormat="1" ht="15" customHeight="1">
      <c r="B1918" s="821"/>
      <c r="C1918" s="342"/>
      <c r="D1918" s="822"/>
      <c r="E1918" s="823"/>
      <c r="F1918" s="824"/>
      <c r="G1918" s="824"/>
      <c r="H1918" s="825"/>
      <c r="I1918" s="826"/>
    </row>
    <row r="1919" spans="2:9" s="820" customFormat="1" ht="15" customHeight="1">
      <c r="B1919" s="821"/>
      <c r="C1919" s="342"/>
      <c r="D1919" s="822"/>
      <c r="E1919" s="823"/>
      <c r="F1919" s="824"/>
      <c r="G1919" s="824"/>
      <c r="H1919" s="825"/>
      <c r="I1919" s="826"/>
    </row>
    <row r="1920" spans="2:9" s="820" customFormat="1" ht="15" customHeight="1">
      <c r="B1920" s="821"/>
      <c r="C1920" s="342"/>
      <c r="D1920" s="822"/>
      <c r="E1920" s="823"/>
      <c r="F1920" s="824"/>
      <c r="G1920" s="824"/>
      <c r="H1920" s="825"/>
      <c r="I1920" s="826"/>
    </row>
    <row r="1921" spans="2:9" s="820" customFormat="1" ht="15" customHeight="1">
      <c r="B1921" s="821"/>
      <c r="C1921" s="342"/>
      <c r="D1921" s="822"/>
      <c r="E1921" s="823"/>
      <c r="F1921" s="824"/>
      <c r="G1921" s="824"/>
      <c r="H1921" s="825"/>
      <c r="I1921" s="826"/>
    </row>
    <row r="1922" spans="2:9" s="820" customFormat="1" ht="15" customHeight="1">
      <c r="B1922" s="821"/>
      <c r="C1922" s="342"/>
      <c r="D1922" s="822"/>
      <c r="E1922" s="823"/>
      <c r="F1922" s="824"/>
      <c r="G1922" s="824"/>
      <c r="H1922" s="825"/>
      <c r="I1922" s="826"/>
    </row>
    <row r="1923" spans="2:9" s="820" customFormat="1" ht="15" customHeight="1">
      <c r="B1923" s="821"/>
      <c r="C1923" s="342"/>
      <c r="D1923" s="822"/>
      <c r="E1923" s="823"/>
      <c r="F1923" s="824"/>
      <c r="G1923" s="824"/>
      <c r="H1923" s="825"/>
      <c r="I1923" s="826"/>
    </row>
    <row r="1924" spans="2:9" s="820" customFormat="1" ht="15" customHeight="1">
      <c r="B1924" s="821"/>
      <c r="C1924" s="342"/>
      <c r="D1924" s="822"/>
      <c r="E1924" s="823"/>
      <c r="F1924" s="824"/>
      <c r="G1924" s="824"/>
      <c r="H1924" s="825"/>
      <c r="I1924" s="826"/>
    </row>
    <row r="1925" spans="2:9" s="820" customFormat="1" ht="15" customHeight="1">
      <c r="B1925" s="821"/>
      <c r="C1925" s="342"/>
      <c r="D1925" s="822"/>
      <c r="E1925" s="823"/>
      <c r="F1925" s="824"/>
      <c r="G1925" s="824"/>
      <c r="H1925" s="825"/>
      <c r="I1925" s="826"/>
    </row>
    <row r="1926" spans="2:9" s="820" customFormat="1" ht="15" customHeight="1">
      <c r="B1926" s="821"/>
      <c r="C1926" s="342"/>
      <c r="D1926" s="822"/>
      <c r="E1926" s="823"/>
      <c r="F1926" s="824"/>
      <c r="G1926" s="824"/>
      <c r="H1926" s="825"/>
      <c r="I1926" s="826"/>
    </row>
    <row r="1927" spans="2:9" s="820" customFormat="1" ht="15" customHeight="1">
      <c r="B1927" s="821"/>
      <c r="C1927" s="342"/>
      <c r="D1927" s="822"/>
      <c r="E1927" s="823"/>
      <c r="F1927" s="824"/>
      <c r="G1927" s="824"/>
      <c r="H1927" s="825"/>
      <c r="I1927" s="826"/>
    </row>
    <row r="1928" spans="2:9" s="820" customFormat="1" ht="15" customHeight="1">
      <c r="B1928" s="821"/>
      <c r="C1928" s="342"/>
      <c r="D1928" s="822"/>
      <c r="E1928" s="823"/>
      <c r="F1928" s="824"/>
      <c r="G1928" s="824"/>
      <c r="H1928" s="825"/>
      <c r="I1928" s="826"/>
    </row>
    <row r="1929" spans="2:9" s="820" customFormat="1" ht="15" customHeight="1">
      <c r="B1929" s="821"/>
      <c r="C1929" s="342"/>
      <c r="D1929" s="822"/>
      <c r="E1929" s="823"/>
      <c r="F1929" s="824"/>
      <c r="G1929" s="824"/>
      <c r="H1929" s="825"/>
      <c r="I1929" s="826"/>
    </row>
    <row r="1930" spans="2:9" s="820" customFormat="1" ht="15" customHeight="1">
      <c r="B1930" s="821"/>
      <c r="C1930" s="342"/>
      <c r="D1930" s="822"/>
      <c r="E1930" s="823"/>
      <c r="F1930" s="824"/>
      <c r="G1930" s="824"/>
      <c r="H1930" s="825"/>
      <c r="I1930" s="826"/>
    </row>
    <row r="1931" spans="2:9" s="820" customFormat="1" ht="15" customHeight="1">
      <c r="B1931" s="821"/>
      <c r="C1931" s="342"/>
      <c r="D1931" s="822"/>
      <c r="E1931" s="823"/>
      <c r="F1931" s="824"/>
      <c r="G1931" s="824"/>
      <c r="H1931" s="825"/>
      <c r="I1931" s="826"/>
    </row>
    <row r="1932" spans="2:9" s="820" customFormat="1" ht="15" customHeight="1">
      <c r="B1932" s="821"/>
      <c r="C1932" s="342"/>
      <c r="D1932" s="822"/>
      <c r="E1932" s="823"/>
      <c r="F1932" s="824"/>
      <c r="G1932" s="824"/>
      <c r="H1932" s="825"/>
      <c r="I1932" s="826"/>
    </row>
    <row r="1933" spans="2:9" s="820" customFormat="1" ht="15" customHeight="1">
      <c r="B1933" s="821"/>
      <c r="C1933" s="342"/>
      <c r="D1933" s="822"/>
      <c r="E1933" s="823"/>
      <c r="F1933" s="824"/>
      <c r="G1933" s="824"/>
      <c r="H1933" s="825"/>
      <c r="I1933" s="826"/>
    </row>
    <row r="1934" spans="2:9" s="820" customFormat="1" ht="15" customHeight="1">
      <c r="B1934" s="821"/>
      <c r="C1934" s="342"/>
      <c r="D1934" s="822"/>
      <c r="E1934" s="823"/>
      <c r="F1934" s="824"/>
      <c r="G1934" s="824"/>
      <c r="H1934" s="825"/>
      <c r="I1934" s="826"/>
    </row>
    <row r="1935" spans="2:9" s="820" customFormat="1" ht="15" customHeight="1">
      <c r="B1935" s="821"/>
      <c r="C1935" s="342"/>
      <c r="D1935" s="822"/>
      <c r="E1935" s="823"/>
      <c r="F1935" s="824"/>
      <c r="G1935" s="824"/>
      <c r="H1935" s="825"/>
      <c r="I1935" s="826"/>
    </row>
    <row r="1936" spans="2:9" s="820" customFormat="1" ht="15" customHeight="1">
      <c r="B1936" s="821"/>
      <c r="C1936" s="342"/>
      <c r="D1936" s="822"/>
      <c r="E1936" s="823"/>
      <c r="F1936" s="824"/>
      <c r="G1936" s="824"/>
      <c r="H1936" s="825"/>
      <c r="I1936" s="826"/>
    </row>
    <row r="1937" spans="2:9" s="820" customFormat="1" ht="15" customHeight="1">
      <c r="B1937" s="821"/>
      <c r="C1937" s="342"/>
      <c r="D1937" s="822"/>
      <c r="E1937" s="823"/>
      <c r="F1937" s="824"/>
      <c r="G1937" s="824"/>
      <c r="H1937" s="825"/>
      <c r="I1937" s="826"/>
    </row>
    <row r="1938" spans="2:9" s="820" customFormat="1" ht="15" customHeight="1">
      <c r="B1938" s="821"/>
      <c r="C1938" s="342"/>
      <c r="D1938" s="822"/>
      <c r="E1938" s="823"/>
      <c r="F1938" s="824"/>
      <c r="G1938" s="824"/>
      <c r="H1938" s="825"/>
      <c r="I1938" s="826"/>
    </row>
    <row r="1939" spans="2:9" s="820" customFormat="1" ht="15" customHeight="1">
      <c r="B1939" s="821"/>
      <c r="C1939" s="342"/>
      <c r="D1939" s="822"/>
      <c r="E1939" s="823"/>
      <c r="F1939" s="824"/>
      <c r="G1939" s="824"/>
      <c r="H1939" s="825"/>
      <c r="I1939" s="826"/>
    </row>
    <row r="1940" spans="2:9" s="820" customFormat="1" ht="15" customHeight="1">
      <c r="B1940" s="821"/>
      <c r="C1940" s="342"/>
      <c r="D1940" s="822"/>
      <c r="E1940" s="823"/>
      <c r="F1940" s="824"/>
      <c r="G1940" s="824"/>
      <c r="H1940" s="825"/>
      <c r="I1940" s="826"/>
    </row>
    <row r="1941" spans="2:9" s="820" customFormat="1" ht="15" customHeight="1">
      <c r="B1941" s="821"/>
      <c r="C1941" s="342"/>
      <c r="D1941" s="822"/>
      <c r="E1941" s="823"/>
      <c r="F1941" s="824"/>
      <c r="G1941" s="824"/>
      <c r="H1941" s="825"/>
      <c r="I1941" s="826"/>
    </row>
    <row r="1942" spans="2:9" s="820" customFormat="1" ht="15" customHeight="1">
      <c r="B1942" s="821"/>
      <c r="C1942" s="342"/>
      <c r="D1942" s="822"/>
      <c r="E1942" s="823"/>
      <c r="F1942" s="824"/>
      <c r="G1942" s="824"/>
      <c r="H1942" s="825"/>
      <c r="I1942" s="826"/>
    </row>
    <row r="1943" spans="2:9" s="820" customFormat="1" ht="15" customHeight="1">
      <c r="B1943" s="821"/>
      <c r="C1943" s="342"/>
      <c r="D1943" s="822"/>
      <c r="E1943" s="823"/>
      <c r="F1943" s="824"/>
      <c r="G1943" s="824"/>
      <c r="H1943" s="825"/>
      <c r="I1943" s="826"/>
    </row>
    <row r="1944" spans="2:9" s="820" customFormat="1" ht="15" customHeight="1">
      <c r="B1944" s="821"/>
      <c r="C1944" s="342"/>
      <c r="D1944" s="822"/>
      <c r="E1944" s="823"/>
      <c r="F1944" s="824"/>
      <c r="G1944" s="824"/>
      <c r="H1944" s="825"/>
      <c r="I1944" s="826"/>
    </row>
    <row r="1945" spans="2:9" s="820" customFormat="1" ht="15" customHeight="1">
      <c r="B1945" s="821"/>
      <c r="C1945" s="342"/>
      <c r="D1945" s="822"/>
      <c r="E1945" s="823"/>
      <c r="F1945" s="824"/>
      <c r="G1945" s="824"/>
      <c r="H1945" s="825"/>
      <c r="I1945" s="826"/>
    </row>
    <row r="1946" spans="2:9" s="820" customFormat="1" ht="15" customHeight="1">
      <c r="B1946" s="821"/>
      <c r="C1946" s="342"/>
      <c r="D1946" s="822"/>
      <c r="E1946" s="823"/>
      <c r="F1946" s="824"/>
      <c r="G1946" s="824"/>
      <c r="H1946" s="825"/>
      <c r="I1946" s="826"/>
    </row>
    <row r="1947" spans="2:9" s="820" customFormat="1" ht="15" customHeight="1">
      <c r="B1947" s="821"/>
      <c r="C1947" s="342"/>
      <c r="D1947" s="822"/>
      <c r="E1947" s="823"/>
      <c r="F1947" s="824"/>
      <c r="G1947" s="824"/>
      <c r="H1947" s="825"/>
      <c r="I1947" s="826"/>
    </row>
    <row r="1948" spans="2:9" s="820" customFormat="1" ht="15" customHeight="1">
      <c r="B1948" s="821"/>
      <c r="C1948" s="342"/>
      <c r="D1948" s="822"/>
      <c r="E1948" s="823"/>
      <c r="F1948" s="824"/>
      <c r="G1948" s="824"/>
      <c r="H1948" s="825"/>
      <c r="I1948" s="826"/>
    </row>
    <row r="1949" spans="2:9" s="820" customFormat="1" ht="15" customHeight="1">
      <c r="B1949" s="821"/>
      <c r="C1949" s="342"/>
      <c r="D1949" s="822"/>
      <c r="E1949" s="823"/>
      <c r="F1949" s="824"/>
      <c r="G1949" s="824"/>
      <c r="H1949" s="825"/>
      <c r="I1949" s="826"/>
    </row>
    <row r="1950" spans="2:9" s="820" customFormat="1" ht="15" customHeight="1">
      <c r="B1950" s="821"/>
      <c r="C1950" s="342"/>
      <c r="D1950" s="822"/>
      <c r="E1950" s="823"/>
      <c r="F1950" s="824"/>
      <c r="G1950" s="824"/>
      <c r="H1950" s="825"/>
      <c r="I1950" s="826"/>
    </row>
    <row r="1951" spans="2:9" s="820" customFormat="1" ht="15" customHeight="1">
      <c r="B1951" s="821"/>
      <c r="C1951" s="342"/>
      <c r="D1951" s="822"/>
      <c r="E1951" s="823"/>
      <c r="F1951" s="824"/>
      <c r="G1951" s="824"/>
      <c r="H1951" s="825"/>
      <c r="I1951" s="826"/>
    </row>
    <row r="1952" spans="2:9" s="820" customFormat="1" ht="15" customHeight="1">
      <c r="B1952" s="821"/>
      <c r="C1952" s="342"/>
      <c r="D1952" s="822"/>
      <c r="E1952" s="823"/>
      <c r="F1952" s="824"/>
      <c r="G1952" s="824"/>
      <c r="H1952" s="825"/>
      <c r="I1952" s="826"/>
    </row>
    <row r="1953" spans="2:9" s="820" customFormat="1" ht="15" customHeight="1">
      <c r="B1953" s="821"/>
      <c r="C1953" s="342"/>
      <c r="D1953" s="822"/>
      <c r="E1953" s="823"/>
      <c r="F1953" s="824"/>
      <c r="G1953" s="824"/>
      <c r="H1953" s="825"/>
      <c r="I1953" s="826"/>
    </row>
    <row r="1954" spans="2:9" s="820" customFormat="1" ht="15" customHeight="1">
      <c r="B1954" s="821"/>
      <c r="C1954" s="342"/>
      <c r="D1954" s="822"/>
      <c r="E1954" s="823"/>
      <c r="F1954" s="824"/>
      <c r="G1954" s="824"/>
      <c r="H1954" s="825"/>
      <c r="I1954" s="826"/>
    </row>
    <row r="1955" spans="2:9" s="820" customFormat="1" ht="15" customHeight="1">
      <c r="B1955" s="821"/>
      <c r="C1955" s="342"/>
      <c r="D1955" s="822"/>
      <c r="E1955" s="823"/>
      <c r="F1955" s="824"/>
      <c r="G1955" s="824"/>
      <c r="H1955" s="825"/>
      <c r="I1955" s="826"/>
    </row>
    <row r="1956" spans="2:9" s="820" customFormat="1" ht="15" customHeight="1">
      <c r="B1956" s="821"/>
      <c r="C1956" s="342"/>
      <c r="D1956" s="822"/>
      <c r="E1956" s="823"/>
      <c r="F1956" s="824"/>
      <c r="G1956" s="824"/>
      <c r="H1956" s="825"/>
      <c r="I1956" s="826"/>
    </row>
    <row r="1957" spans="2:9" s="820" customFormat="1" ht="15" customHeight="1">
      <c r="B1957" s="821"/>
      <c r="C1957" s="342"/>
      <c r="D1957" s="822"/>
      <c r="E1957" s="823"/>
      <c r="F1957" s="824"/>
      <c r="G1957" s="824"/>
      <c r="H1957" s="825"/>
      <c r="I1957" s="826"/>
    </row>
    <row r="1958" spans="2:9" s="820" customFormat="1" ht="15" customHeight="1">
      <c r="B1958" s="821"/>
      <c r="C1958" s="342"/>
      <c r="D1958" s="822"/>
      <c r="E1958" s="823"/>
      <c r="F1958" s="824"/>
      <c r="G1958" s="824"/>
      <c r="H1958" s="825"/>
      <c r="I1958" s="826"/>
    </row>
    <row r="1959" spans="2:9" s="820" customFormat="1" ht="15" customHeight="1">
      <c r="B1959" s="821"/>
      <c r="C1959" s="342"/>
      <c r="D1959" s="822"/>
      <c r="E1959" s="823"/>
      <c r="F1959" s="824"/>
      <c r="G1959" s="824"/>
      <c r="H1959" s="825"/>
      <c r="I1959" s="826"/>
    </row>
    <row r="1960" spans="2:9" s="820" customFormat="1" ht="15" customHeight="1">
      <c r="B1960" s="821"/>
      <c r="C1960" s="342"/>
      <c r="D1960" s="822"/>
      <c r="E1960" s="823"/>
      <c r="F1960" s="824"/>
      <c r="G1960" s="824"/>
      <c r="H1960" s="825"/>
      <c r="I1960" s="826"/>
    </row>
    <row r="1961" spans="2:9" s="820" customFormat="1" ht="15" customHeight="1">
      <c r="B1961" s="821"/>
      <c r="C1961" s="342"/>
      <c r="D1961" s="822"/>
      <c r="E1961" s="823"/>
      <c r="F1961" s="824"/>
      <c r="G1961" s="824"/>
      <c r="H1961" s="825"/>
      <c r="I1961" s="826"/>
    </row>
    <row r="1962" spans="2:9" s="820" customFormat="1" ht="15" customHeight="1">
      <c r="B1962" s="821"/>
      <c r="C1962" s="342"/>
      <c r="D1962" s="822"/>
      <c r="E1962" s="823"/>
      <c r="F1962" s="824"/>
      <c r="G1962" s="824"/>
      <c r="H1962" s="825"/>
      <c r="I1962" s="826"/>
    </row>
    <row r="1963" spans="2:9" s="820" customFormat="1" ht="15" customHeight="1">
      <c r="B1963" s="821"/>
      <c r="C1963" s="342"/>
      <c r="D1963" s="822"/>
      <c r="E1963" s="823"/>
      <c r="F1963" s="824"/>
      <c r="G1963" s="824"/>
      <c r="H1963" s="825"/>
      <c r="I1963" s="826"/>
    </row>
    <row r="1964" spans="2:9" s="820" customFormat="1" ht="15" customHeight="1">
      <c r="B1964" s="821"/>
      <c r="C1964" s="342"/>
      <c r="D1964" s="822"/>
      <c r="E1964" s="823"/>
      <c r="F1964" s="824"/>
      <c r="G1964" s="824"/>
      <c r="H1964" s="825"/>
      <c r="I1964" s="826"/>
    </row>
    <row r="1965" spans="2:9" s="820" customFormat="1" ht="15" customHeight="1">
      <c r="B1965" s="821"/>
      <c r="C1965" s="342"/>
      <c r="D1965" s="822"/>
      <c r="E1965" s="823"/>
      <c r="F1965" s="824"/>
      <c r="G1965" s="824"/>
      <c r="H1965" s="825"/>
      <c r="I1965" s="826"/>
    </row>
    <row r="1966" spans="2:9" s="820" customFormat="1" ht="15" customHeight="1">
      <c r="B1966" s="821"/>
      <c r="C1966" s="342"/>
      <c r="D1966" s="822"/>
      <c r="E1966" s="823"/>
      <c r="F1966" s="824"/>
      <c r="G1966" s="824"/>
      <c r="H1966" s="825"/>
      <c r="I1966" s="826"/>
    </row>
    <row r="1967" spans="2:9" s="820" customFormat="1" ht="15" customHeight="1">
      <c r="B1967" s="821"/>
      <c r="C1967" s="342"/>
      <c r="D1967" s="822"/>
      <c r="E1967" s="823"/>
      <c r="F1967" s="824"/>
      <c r="G1967" s="824"/>
      <c r="H1967" s="825"/>
      <c r="I1967" s="826"/>
    </row>
    <row r="1968" spans="2:9" s="820" customFormat="1" ht="15" customHeight="1">
      <c r="B1968" s="821"/>
      <c r="C1968" s="342"/>
      <c r="D1968" s="822"/>
      <c r="E1968" s="823"/>
      <c r="F1968" s="824"/>
      <c r="G1968" s="824"/>
      <c r="H1968" s="825"/>
      <c r="I1968" s="826"/>
    </row>
    <row r="1969" spans="2:9" s="820" customFormat="1" ht="15" customHeight="1">
      <c r="B1969" s="821"/>
      <c r="C1969" s="342"/>
      <c r="D1969" s="822"/>
      <c r="E1969" s="823"/>
      <c r="F1969" s="824"/>
      <c r="G1969" s="824"/>
      <c r="H1969" s="825"/>
      <c r="I1969" s="826"/>
    </row>
    <row r="1970" spans="2:9" s="820" customFormat="1" ht="15" customHeight="1">
      <c r="B1970" s="821"/>
      <c r="C1970" s="342"/>
      <c r="D1970" s="822"/>
      <c r="E1970" s="823"/>
      <c r="F1970" s="824"/>
      <c r="G1970" s="824"/>
      <c r="H1970" s="825"/>
      <c r="I1970" s="826"/>
    </row>
    <row r="1971" spans="2:9" s="820" customFormat="1" ht="15" customHeight="1">
      <c r="B1971" s="821"/>
      <c r="C1971" s="342"/>
      <c r="D1971" s="822"/>
      <c r="E1971" s="823"/>
      <c r="F1971" s="824"/>
      <c r="G1971" s="824"/>
      <c r="H1971" s="825"/>
      <c r="I1971" s="826"/>
    </row>
    <row r="1972" spans="2:9" s="820" customFormat="1" ht="15" customHeight="1">
      <c r="B1972" s="821"/>
      <c r="C1972" s="342"/>
      <c r="D1972" s="822"/>
      <c r="E1972" s="823"/>
      <c r="F1972" s="824"/>
      <c r="G1972" s="824"/>
      <c r="H1972" s="825"/>
      <c r="I1972" s="826"/>
    </row>
    <row r="1973" spans="2:9" s="820" customFormat="1" ht="15" customHeight="1">
      <c r="B1973" s="821"/>
      <c r="C1973" s="342"/>
      <c r="D1973" s="822"/>
      <c r="E1973" s="823"/>
      <c r="F1973" s="824"/>
      <c r="G1973" s="824"/>
      <c r="H1973" s="825"/>
      <c r="I1973" s="826"/>
    </row>
    <row r="1974" spans="2:9" s="820" customFormat="1" ht="15" customHeight="1">
      <c r="B1974" s="821"/>
      <c r="C1974" s="342"/>
      <c r="D1974" s="822"/>
      <c r="E1974" s="823"/>
      <c r="F1974" s="824"/>
      <c r="G1974" s="824"/>
      <c r="H1974" s="825"/>
      <c r="I1974" s="826"/>
    </row>
    <row r="1975" spans="2:9" s="820" customFormat="1" ht="15" customHeight="1">
      <c r="B1975" s="821"/>
      <c r="C1975" s="342"/>
      <c r="D1975" s="822"/>
      <c r="E1975" s="823"/>
      <c r="F1975" s="824"/>
      <c r="G1975" s="824"/>
      <c r="H1975" s="825"/>
      <c r="I1975" s="826"/>
    </row>
    <row r="1976" spans="2:9" s="820" customFormat="1" ht="15" customHeight="1">
      <c r="B1976" s="821"/>
      <c r="C1976" s="342"/>
      <c r="D1976" s="822"/>
      <c r="E1976" s="823"/>
      <c r="F1976" s="824"/>
      <c r="G1976" s="824"/>
      <c r="H1976" s="825"/>
      <c r="I1976" s="826"/>
    </row>
    <row r="1977" spans="2:9" s="820" customFormat="1" ht="15" customHeight="1">
      <c r="B1977" s="821"/>
      <c r="C1977" s="342"/>
      <c r="D1977" s="822"/>
      <c r="E1977" s="823"/>
      <c r="F1977" s="824"/>
      <c r="G1977" s="824"/>
      <c r="H1977" s="825"/>
      <c r="I1977" s="826"/>
    </row>
    <row r="1978" spans="2:9" s="820" customFormat="1" ht="15" customHeight="1">
      <c r="B1978" s="821"/>
      <c r="C1978" s="342"/>
      <c r="D1978" s="822"/>
      <c r="E1978" s="823"/>
      <c r="F1978" s="824"/>
      <c r="G1978" s="824"/>
      <c r="H1978" s="825"/>
      <c r="I1978" s="826"/>
    </row>
    <row r="1979" spans="2:9" s="820" customFormat="1" ht="15" customHeight="1">
      <c r="B1979" s="821"/>
      <c r="C1979" s="342"/>
      <c r="D1979" s="822"/>
      <c r="E1979" s="823"/>
      <c r="F1979" s="824"/>
      <c r="G1979" s="824"/>
      <c r="H1979" s="825"/>
      <c r="I1979" s="826"/>
    </row>
    <row r="1980" spans="2:9" s="820" customFormat="1" ht="15" customHeight="1">
      <c r="B1980" s="821"/>
      <c r="C1980" s="342"/>
      <c r="D1980" s="822"/>
      <c r="E1980" s="823"/>
      <c r="F1980" s="824"/>
      <c r="G1980" s="824"/>
      <c r="H1980" s="825"/>
      <c r="I1980" s="826"/>
    </row>
    <row r="1981" spans="2:9" s="820" customFormat="1" ht="15" customHeight="1">
      <c r="B1981" s="821"/>
      <c r="C1981" s="342"/>
      <c r="D1981" s="822"/>
      <c r="E1981" s="823"/>
      <c r="F1981" s="824"/>
      <c r="G1981" s="824"/>
      <c r="H1981" s="825"/>
      <c r="I1981" s="826"/>
    </row>
    <row r="1982" spans="2:9" s="820" customFormat="1" ht="15" customHeight="1">
      <c r="B1982" s="821"/>
      <c r="C1982" s="342"/>
      <c r="D1982" s="822"/>
      <c r="E1982" s="823"/>
      <c r="F1982" s="824"/>
      <c r="G1982" s="824"/>
      <c r="H1982" s="825"/>
      <c r="I1982" s="826"/>
    </row>
    <row r="1983" spans="2:9" s="820" customFormat="1" ht="15" customHeight="1">
      <c r="B1983" s="821"/>
      <c r="C1983" s="342"/>
      <c r="D1983" s="822"/>
      <c r="E1983" s="823"/>
      <c r="F1983" s="824"/>
      <c r="G1983" s="824"/>
      <c r="H1983" s="825"/>
      <c r="I1983" s="826"/>
    </row>
    <row r="1984" spans="2:9" s="820" customFormat="1" ht="15" customHeight="1">
      <c r="B1984" s="821"/>
      <c r="C1984" s="342"/>
      <c r="D1984" s="822"/>
      <c r="E1984" s="823"/>
      <c r="F1984" s="824"/>
      <c r="G1984" s="824"/>
      <c r="H1984" s="825"/>
      <c r="I1984" s="826"/>
    </row>
    <row r="1985" spans="2:9" s="820" customFormat="1" ht="15" customHeight="1">
      <c r="B1985" s="821"/>
      <c r="C1985" s="342"/>
      <c r="D1985" s="822"/>
      <c r="E1985" s="823"/>
      <c r="F1985" s="824"/>
      <c r="G1985" s="824"/>
      <c r="H1985" s="825"/>
      <c r="I1985" s="826"/>
    </row>
    <row r="1986" spans="2:9" s="820" customFormat="1" ht="15" customHeight="1">
      <c r="B1986" s="821"/>
      <c r="C1986" s="342"/>
      <c r="D1986" s="822"/>
      <c r="E1986" s="823"/>
      <c r="F1986" s="824"/>
      <c r="G1986" s="824"/>
      <c r="H1986" s="825"/>
      <c r="I1986" s="826"/>
    </row>
    <row r="1987" spans="2:9" s="820" customFormat="1" ht="15" customHeight="1">
      <c r="B1987" s="821"/>
      <c r="C1987" s="342"/>
      <c r="D1987" s="822"/>
      <c r="E1987" s="823"/>
      <c r="F1987" s="824"/>
      <c r="G1987" s="824"/>
      <c r="H1987" s="825"/>
      <c r="I1987" s="826"/>
    </row>
    <row r="1988" spans="2:9" s="820" customFormat="1" ht="15" customHeight="1">
      <c r="B1988" s="821"/>
      <c r="C1988" s="342"/>
      <c r="D1988" s="822"/>
      <c r="E1988" s="823"/>
      <c r="F1988" s="824"/>
      <c r="G1988" s="824"/>
      <c r="H1988" s="825"/>
      <c r="I1988" s="826"/>
    </row>
    <row r="1989" spans="2:9" s="820" customFormat="1" ht="15" customHeight="1">
      <c r="B1989" s="821"/>
      <c r="C1989" s="342"/>
      <c r="D1989" s="822"/>
      <c r="E1989" s="823"/>
      <c r="F1989" s="824"/>
      <c r="G1989" s="824"/>
      <c r="H1989" s="825"/>
      <c r="I1989" s="826"/>
    </row>
    <row r="1990" spans="2:9" s="820" customFormat="1" ht="15" customHeight="1">
      <c r="B1990" s="821"/>
      <c r="C1990" s="342"/>
      <c r="D1990" s="822"/>
      <c r="E1990" s="823"/>
      <c r="F1990" s="824"/>
      <c r="G1990" s="824"/>
      <c r="H1990" s="825"/>
      <c r="I1990" s="826"/>
    </row>
    <row r="1991" spans="2:9" s="820" customFormat="1" ht="15" customHeight="1">
      <c r="B1991" s="821"/>
      <c r="C1991" s="342"/>
      <c r="D1991" s="822"/>
      <c r="E1991" s="823"/>
      <c r="F1991" s="824"/>
      <c r="G1991" s="824"/>
      <c r="H1991" s="825"/>
      <c r="I1991" s="826"/>
    </row>
    <row r="1992" spans="2:9" s="820" customFormat="1" ht="15" customHeight="1">
      <c r="B1992" s="821"/>
      <c r="C1992" s="342"/>
      <c r="D1992" s="822"/>
      <c r="E1992" s="823"/>
      <c r="F1992" s="824"/>
      <c r="G1992" s="824"/>
      <c r="H1992" s="825"/>
      <c r="I1992" s="826"/>
    </row>
    <row r="1993" spans="2:9" s="820" customFormat="1" ht="15" customHeight="1">
      <c r="B1993" s="821"/>
      <c r="C1993" s="342"/>
      <c r="D1993" s="822"/>
      <c r="E1993" s="823"/>
      <c r="F1993" s="824"/>
      <c r="G1993" s="824"/>
      <c r="H1993" s="825"/>
      <c r="I1993" s="826"/>
    </row>
    <row r="1994" spans="2:9" s="820" customFormat="1" ht="15" customHeight="1">
      <c r="B1994" s="821"/>
      <c r="C1994" s="342"/>
      <c r="D1994" s="822"/>
      <c r="E1994" s="823"/>
      <c r="F1994" s="824"/>
      <c r="G1994" s="824"/>
      <c r="H1994" s="825"/>
      <c r="I1994" s="826"/>
    </row>
    <row r="1995" spans="2:9" s="820" customFormat="1" ht="15" customHeight="1">
      <c r="B1995" s="821"/>
      <c r="C1995" s="342"/>
      <c r="D1995" s="822"/>
      <c r="E1995" s="823"/>
      <c r="F1995" s="824"/>
      <c r="G1995" s="824"/>
      <c r="H1995" s="825"/>
      <c r="I1995" s="826"/>
    </row>
    <row r="1996" spans="2:9" s="820" customFormat="1" ht="15" customHeight="1">
      <c r="B1996" s="821"/>
      <c r="C1996" s="342"/>
      <c r="D1996" s="822"/>
      <c r="E1996" s="823"/>
      <c r="F1996" s="824"/>
      <c r="G1996" s="824"/>
      <c r="H1996" s="825"/>
      <c r="I1996" s="826"/>
    </row>
    <row r="1997" spans="2:9" s="820" customFormat="1" ht="15" customHeight="1">
      <c r="B1997" s="821"/>
      <c r="C1997" s="342"/>
      <c r="D1997" s="822"/>
      <c r="E1997" s="823"/>
      <c r="F1997" s="824"/>
      <c r="G1997" s="824"/>
      <c r="H1997" s="825"/>
      <c r="I1997" s="826"/>
    </row>
    <row r="1998" spans="2:9" s="820" customFormat="1" ht="15" customHeight="1">
      <c r="B1998" s="821"/>
      <c r="C1998" s="342"/>
      <c r="D1998" s="822"/>
      <c r="E1998" s="823"/>
      <c r="F1998" s="824"/>
      <c r="G1998" s="824"/>
      <c r="H1998" s="825"/>
      <c r="I1998" s="826"/>
    </row>
    <row r="1999" spans="2:9" s="820" customFormat="1" ht="15" customHeight="1">
      <c r="B1999" s="821"/>
      <c r="C1999" s="342"/>
      <c r="D1999" s="822"/>
      <c r="E1999" s="823"/>
      <c r="F1999" s="824"/>
      <c r="G1999" s="824"/>
      <c r="H1999" s="825"/>
      <c r="I1999" s="826"/>
    </row>
    <row r="2000" spans="2:9" s="820" customFormat="1" ht="15" customHeight="1">
      <c r="B2000" s="821"/>
      <c r="C2000" s="342"/>
      <c r="D2000" s="822"/>
      <c r="E2000" s="823"/>
      <c r="F2000" s="824"/>
      <c r="G2000" s="824"/>
      <c r="H2000" s="825"/>
      <c r="I2000" s="826"/>
    </row>
    <row r="2001" spans="2:9" s="820" customFormat="1" ht="15" customHeight="1">
      <c r="B2001" s="821"/>
      <c r="C2001" s="342"/>
      <c r="D2001" s="822"/>
      <c r="E2001" s="823"/>
      <c r="F2001" s="824"/>
      <c r="G2001" s="824"/>
      <c r="H2001" s="825"/>
      <c r="I2001" s="826"/>
    </row>
    <row r="2002" spans="2:9" s="820" customFormat="1" ht="15" customHeight="1">
      <c r="B2002" s="821"/>
      <c r="C2002" s="342"/>
      <c r="D2002" s="822"/>
      <c r="E2002" s="823"/>
      <c r="F2002" s="824"/>
      <c r="G2002" s="824"/>
      <c r="H2002" s="825"/>
      <c r="I2002" s="826"/>
    </row>
    <row r="2003" spans="2:9" s="820" customFormat="1" ht="15" customHeight="1">
      <c r="B2003" s="821"/>
      <c r="C2003" s="342"/>
      <c r="D2003" s="822"/>
      <c r="E2003" s="823"/>
      <c r="F2003" s="824"/>
      <c r="G2003" s="824"/>
      <c r="H2003" s="825"/>
      <c r="I2003" s="826"/>
    </row>
    <row r="2004" spans="2:9" s="820" customFormat="1" ht="15" customHeight="1">
      <c r="B2004" s="821"/>
      <c r="C2004" s="342"/>
      <c r="D2004" s="822"/>
      <c r="E2004" s="823"/>
      <c r="F2004" s="824"/>
      <c r="G2004" s="824"/>
      <c r="H2004" s="825"/>
      <c r="I2004" s="826"/>
    </row>
    <row r="2005" spans="2:9" s="820" customFormat="1" ht="15" customHeight="1">
      <c r="B2005" s="821"/>
      <c r="C2005" s="342"/>
      <c r="D2005" s="822"/>
      <c r="E2005" s="823"/>
      <c r="F2005" s="824"/>
      <c r="G2005" s="824"/>
      <c r="H2005" s="825"/>
      <c r="I2005" s="826"/>
    </row>
    <row r="2006" spans="2:9" s="820" customFormat="1" ht="15" customHeight="1">
      <c r="B2006" s="821"/>
      <c r="C2006" s="342"/>
      <c r="D2006" s="822"/>
      <c r="E2006" s="823"/>
      <c r="F2006" s="824"/>
      <c r="G2006" s="824"/>
      <c r="H2006" s="825"/>
      <c r="I2006" s="826"/>
    </row>
    <row r="2007" spans="2:9" s="820" customFormat="1" ht="15" customHeight="1">
      <c r="B2007" s="821"/>
      <c r="C2007" s="342"/>
      <c r="D2007" s="822"/>
      <c r="E2007" s="823"/>
      <c r="F2007" s="824"/>
      <c r="G2007" s="824"/>
      <c r="H2007" s="825"/>
      <c r="I2007" s="826"/>
    </row>
    <row r="2008" spans="2:9" s="820" customFormat="1" ht="15" customHeight="1">
      <c r="B2008" s="821"/>
      <c r="C2008" s="342"/>
      <c r="D2008" s="822"/>
      <c r="E2008" s="823"/>
      <c r="F2008" s="824"/>
      <c r="G2008" s="824"/>
      <c r="H2008" s="825"/>
      <c r="I2008" s="826"/>
    </row>
    <row r="2009" spans="2:9" s="820" customFormat="1" ht="15" customHeight="1">
      <c r="B2009" s="821"/>
      <c r="C2009" s="342"/>
      <c r="D2009" s="822"/>
      <c r="E2009" s="823"/>
      <c r="F2009" s="824"/>
      <c r="G2009" s="824"/>
      <c r="H2009" s="825"/>
      <c r="I2009" s="826"/>
    </row>
    <row r="2010" spans="2:9" s="820" customFormat="1" ht="15" customHeight="1">
      <c r="B2010" s="821"/>
      <c r="C2010" s="342"/>
      <c r="D2010" s="822"/>
      <c r="E2010" s="823"/>
      <c r="F2010" s="824"/>
      <c r="G2010" s="824"/>
      <c r="H2010" s="825"/>
      <c r="I2010" s="826"/>
    </row>
    <row r="2011" spans="2:9" s="820" customFormat="1" ht="15" customHeight="1">
      <c r="B2011" s="821"/>
      <c r="C2011" s="342"/>
      <c r="D2011" s="822"/>
      <c r="E2011" s="823"/>
      <c r="F2011" s="824"/>
      <c r="G2011" s="824"/>
      <c r="H2011" s="825"/>
      <c r="I2011" s="826"/>
    </row>
    <row r="2012" spans="2:9" s="820" customFormat="1" ht="15" customHeight="1">
      <c r="B2012" s="821"/>
      <c r="C2012" s="342"/>
      <c r="D2012" s="822"/>
      <c r="E2012" s="823"/>
      <c r="F2012" s="824"/>
      <c r="G2012" s="824"/>
      <c r="H2012" s="825"/>
      <c r="I2012" s="826"/>
    </row>
    <row r="2013" spans="2:9" s="820" customFormat="1" ht="15" customHeight="1">
      <c r="B2013" s="821"/>
      <c r="C2013" s="342"/>
      <c r="D2013" s="822"/>
      <c r="E2013" s="823"/>
      <c r="F2013" s="824"/>
      <c r="G2013" s="824"/>
      <c r="H2013" s="825"/>
      <c r="I2013" s="826"/>
    </row>
    <row r="2014" spans="2:9" s="820" customFormat="1" ht="15" customHeight="1">
      <c r="B2014" s="821"/>
      <c r="C2014" s="342"/>
      <c r="D2014" s="822"/>
      <c r="E2014" s="823"/>
      <c r="F2014" s="824"/>
      <c r="G2014" s="824"/>
      <c r="H2014" s="825"/>
      <c r="I2014" s="826"/>
    </row>
    <row r="2015" spans="2:9" s="820" customFormat="1" ht="15" customHeight="1">
      <c r="B2015" s="821"/>
      <c r="C2015" s="342"/>
      <c r="D2015" s="822"/>
      <c r="E2015" s="823"/>
      <c r="F2015" s="824"/>
      <c r="G2015" s="824"/>
      <c r="H2015" s="825"/>
      <c r="I2015" s="826"/>
    </row>
    <row r="2016" spans="2:9" s="820" customFormat="1" ht="15" customHeight="1">
      <c r="B2016" s="821"/>
      <c r="C2016" s="342"/>
      <c r="D2016" s="822"/>
      <c r="E2016" s="823"/>
      <c r="F2016" s="824"/>
      <c r="G2016" s="824"/>
      <c r="H2016" s="825"/>
      <c r="I2016" s="826"/>
    </row>
    <row r="2017" spans="2:9" s="820" customFormat="1" ht="15" customHeight="1">
      <c r="B2017" s="821"/>
      <c r="C2017" s="342"/>
      <c r="D2017" s="822"/>
      <c r="E2017" s="823"/>
      <c r="F2017" s="824"/>
      <c r="G2017" s="824"/>
      <c r="H2017" s="825"/>
      <c r="I2017" s="826"/>
    </row>
    <row r="2018" spans="2:9" s="820" customFormat="1" ht="15" customHeight="1">
      <c r="B2018" s="821"/>
      <c r="C2018" s="342"/>
      <c r="D2018" s="822"/>
      <c r="E2018" s="823"/>
      <c r="F2018" s="824"/>
      <c r="G2018" s="824"/>
      <c r="H2018" s="825"/>
      <c r="I2018" s="826"/>
    </row>
    <row r="2019" spans="2:9" s="820" customFormat="1" ht="15" customHeight="1">
      <c r="B2019" s="821"/>
      <c r="C2019" s="342"/>
      <c r="D2019" s="822"/>
      <c r="E2019" s="823"/>
      <c r="F2019" s="824"/>
      <c r="G2019" s="824"/>
      <c r="H2019" s="825"/>
      <c r="I2019" s="826"/>
    </row>
    <row r="2020" spans="2:9" s="820" customFormat="1" ht="15" customHeight="1">
      <c r="B2020" s="821"/>
      <c r="C2020" s="342"/>
      <c r="D2020" s="822"/>
      <c r="E2020" s="823"/>
      <c r="F2020" s="824"/>
      <c r="G2020" s="824"/>
      <c r="H2020" s="825"/>
      <c r="I2020" s="826"/>
    </row>
    <row r="2021" spans="2:9" s="820" customFormat="1" ht="15" customHeight="1">
      <c r="B2021" s="821"/>
      <c r="C2021" s="342"/>
      <c r="D2021" s="822"/>
      <c r="E2021" s="823"/>
      <c r="F2021" s="824"/>
      <c r="G2021" s="824"/>
      <c r="H2021" s="825"/>
      <c r="I2021" s="826"/>
    </row>
    <row r="2022" spans="2:9" s="820" customFormat="1" ht="15" customHeight="1">
      <c r="B2022" s="821"/>
      <c r="C2022" s="342"/>
      <c r="D2022" s="822"/>
      <c r="E2022" s="823"/>
      <c r="F2022" s="824"/>
      <c r="G2022" s="824"/>
      <c r="H2022" s="825"/>
      <c r="I2022" s="826"/>
    </row>
    <row r="2023" spans="2:9" s="820" customFormat="1" ht="15" customHeight="1">
      <c r="B2023" s="821"/>
      <c r="C2023" s="342"/>
      <c r="D2023" s="822"/>
      <c r="E2023" s="823"/>
      <c r="F2023" s="824"/>
      <c r="G2023" s="824"/>
      <c r="H2023" s="825"/>
      <c r="I2023" s="826"/>
    </row>
    <row r="2024" spans="2:9" s="820" customFormat="1" ht="15" customHeight="1">
      <c r="B2024" s="821"/>
      <c r="C2024" s="342"/>
      <c r="D2024" s="822"/>
      <c r="E2024" s="823"/>
      <c r="F2024" s="824"/>
      <c r="G2024" s="824"/>
      <c r="H2024" s="825"/>
      <c r="I2024" s="826"/>
    </row>
    <row r="2025" spans="2:9" s="820" customFormat="1" ht="15" customHeight="1">
      <c r="B2025" s="821"/>
      <c r="C2025" s="342"/>
      <c r="D2025" s="822"/>
      <c r="E2025" s="823"/>
      <c r="F2025" s="824"/>
      <c r="G2025" s="824"/>
      <c r="H2025" s="825"/>
      <c r="I2025" s="826"/>
    </row>
    <row r="2026" spans="2:9" s="820" customFormat="1" ht="15" customHeight="1">
      <c r="B2026" s="821"/>
      <c r="C2026" s="342"/>
      <c r="D2026" s="822"/>
      <c r="E2026" s="823"/>
      <c r="F2026" s="824"/>
      <c r="G2026" s="824"/>
      <c r="H2026" s="825"/>
      <c r="I2026" s="826"/>
    </row>
    <row r="2027" spans="2:9" s="820" customFormat="1" ht="15" customHeight="1">
      <c r="B2027" s="821"/>
      <c r="C2027" s="342"/>
      <c r="D2027" s="822"/>
      <c r="E2027" s="823"/>
      <c r="F2027" s="824"/>
      <c r="G2027" s="824"/>
      <c r="H2027" s="825"/>
      <c r="I2027" s="826"/>
    </row>
    <row r="2028" spans="2:9" s="820" customFormat="1" ht="15" customHeight="1">
      <c r="B2028" s="821"/>
      <c r="C2028" s="342"/>
      <c r="D2028" s="822"/>
      <c r="E2028" s="823"/>
      <c r="F2028" s="824"/>
      <c r="G2028" s="824"/>
      <c r="H2028" s="825"/>
      <c r="I2028" s="826"/>
    </row>
    <row r="2029" spans="2:9" s="820" customFormat="1" ht="15" customHeight="1">
      <c r="B2029" s="821"/>
      <c r="C2029" s="342"/>
      <c r="D2029" s="822"/>
      <c r="E2029" s="823"/>
      <c r="F2029" s="824"/>
      <c r="G2029" s="824"/>
      <c r="H2029" s="825"/>
      <c r="I2029" s="826"/>
    </row>
    <row r="2030" spans="2:9" s="820" customFormat="1" ht="15" customHeight="1">
      <c r="B2030" s="821"/>
      <c r="C2030" s="342"/>
      <c r="D2030" s="822"/>
      <c r="E2030" s="823"/>
      <c r="F2030" s="824"/>
      <c r="G2030" s="824"/>
      <c r="H2030" s="825"/>
      <c r="I2030" s="826"/>
    </row>
    <row r="2031" spans="2:9" s="820" customFormat="1" ht="15" customHeight="1">
      <c r="B2031" s="821"/>
      <c r="C2031" s="342"/>
      <c r="D2031" s="822"/>
      <c r="E2031" s="823"/>
      <c r="F2031" s="824"/>
      <c r="G2031" s="824"/>
      <c r="H2031" s="825"/>
      <c r="I2031" s="826"/>
    </row>
    <row r="2032" spans="2:9" s="820" customFormat="1" ht="15" customHeight="1">
      <c r="B2032" s="821"/>
      <c r="C2032" s="342"/>
      <c r="D2032" s="822"/>
      <c r="E2032" s="823"/>
      <c r="F2032" s="824"/>
      <c r="G2032" s="824"/>
      <c r="H2032" s="825"/>
      <c r="I2032" s="826"/>
    </row>
    <row r="2033" spans="2:9" s="820" customFormat="1" ht="15" customHeight="1">
      <c r="B2033" s="821"/>
      <c r="C2033" s="342"/>
      <c r="D2033" s="822"/>
      <c r="E2033" s="823"/>
      <c r="F2033" s="824"/>
      <c r="G2033" s="824"/>
      <c r="H2033" s="825"/>
      <c r="I2033" s="826"/>
    </row>
    <row r="2034" spans="2:9" s="820" customFormat="1" ht="15" customHeight="1">
      <c r="B2034" s="821"/>
      <c r="C2034" s="342"/>
      <c r="D2034" s="822"/>
      <c r="E2034" s="823"/>
      <c r="F2034" s="824"/>
      <c r="G2034" s="824"/>
      <c r="H2034" s="825"/>
      <c r="I2034" s="826"/>
    </row>
    <row r="2035" spans="2:9" s="820" customFormat="1" ht="15" customHeight="1">
      <c r="B2035" s="821"/>
      <c r="C2035" s="342"/>
      <c r="D2035" s="822"/>
      <c r="E2035" s="823"/>
      <c r="F2035" s="824"/>
      <c r="G2035" s="824"/>
      <c r="H2035" s="825"/>
      <c r="I2035" s="826"/>
    </row>
    <row r="2036" spans="2:9" s="820" customFormat="1" ht="15" customHeight="1">
      <c r="B2036" s="821"/>
      <c r="C2036" s="342"/>
      <c r="D2036" s="822"/>
      <c r="E2036" s="823"/>
      <c r="F2036" s="824"/>
      <c r="G2036" s="824"/>
      <c r="H2036" s="825"/>
      <c r="I2036" s="826"/>
    </row>
    <row r="2037" spans="2:9" s="820" customFormat="1" ht="15" customHeight="1">
      <c r="B2037" s="821"/>
      <c r="C2037" s="342"/>
      <c r="D2037" s="822"/>
      <c r="E2037" s="823"/>
      <c r="F2037" s="824"/>
      <c r="G2037" s="824"/>
      <c r="H2037" s="825"/>
      <c r="I2037" s="826"/>
    </row>
    <row r="2038" spans="2:9" s="820" customFormat="1" ht="15" customHeight="1">
      <c r="B2038" s="821"/>
      <c r="C2038" s="342"/>
      <c r="D2038" s="822"/>
      <c r="E2038" s="823"/>
      <c r="F2038" s="824"/>
      <c r="G2038" s="824"/>
      <c r="H2038" s="825"/>
      <c r="I2038" s="826"/>
    </row>
    <row r="2039" spans="2:9" s="820" customFormat="1" ht="15" customHeight="1">
      <c r="B2039" s="821"/>
      <c r="C2039" s="342"/>
      <c r="D2039" s="822"/>
      <c r="E2039" s="823"/>
      <c r="F2039" s="824"/>
      <c r="G2039" s="824"/>
      <c r="H2039" s="825"/>
      <c r="I2039" s="826"/>
    </row>
    <row r="2040" spans="2:9" s="820" customFormat="1" ht="15" customHeight="1">
      <c r="B2040" s="821"/>
      <c r="C2040" s="342"/>
      <c r="D2040" s="822"/>
      <c r="E2040" s="823"/>
      <c r="F2040" s="824"/>
      <c r="G2040" s="824"/>
      <c r="H2040" s="825"/>
      <c r="I2040" s="826"/>
    </row>
    <row r="2041" spans="2:9" s="820" customFormat="1" ht="15" customHeight="1">
      <c r="B2041" s="821"/>
      <c r="C2041" s="342"/>
      <c r="D2041" s="822"/>
      <c r="E2041" s="823"/>
      <c r="F2041" s="824"/>
      <c r="G2041" s="824"/>
      <c r="H2041" s="825"/>
      <c r="I2041" s="826"/>
    </row>
    <row r="2042" spans="2:9" s="820" customFormat="1" ht="15" customHeight="1">
      <c r="B2042" s="821"/>
      <c r="C2042" s="342"/>
      <c r="D2042" s="822"/>
      <c r="E2042" s="823"/>
      <c r="F2042" s="824"/>
      <c r="G2042" s="824"/>
      <c r="H2042" s="825"/>
      <c r="I2042" s="826"/>
    </row>
    <row r="2043" spans="2:9" s="820" customFormat="1" ht="15" customHeight="1">
      <c r="B2043" s="821"/>
      <c r="C2043" s="342"/>
      <c r="D2043" s="822"/>
      <c r="E2043" s="823"/>
      <c r="F2043" s="824"/>
      <c r="G2043" s="824"/>
      <c r="H2043" s="825"/>
      <c r="I2043" s="826"/>
    </row>
    <row r="2044" spans="2:9" s="820" customFormat="1" ht="15" customHeight="1">
      <c r="B2044" s="821"/>
      <c r="C2044" s="342"/>
      <c r="D2044" s="822"/>
      <c r="E2044" s="823"/>
      <c r="F2044" s="824"/>
      <c r="G2044" s="824"/>
      <c r="H2044" s="825"/>
      <c r="I2044" s="826"/>
    </row>
    <row r="2045" spans="2:9" s="820" customFormat="1" ht="15" customHeight="1">
      <c r="B2045" s="821"/>
      <c r="C2045" s="342"/>
      <c r="D2045" s="822"/>
      <c r="E2045" s="823"/>
      <c r="F2045" s="824"/>
      <c r="G2045" s="824"/>
      <c r="H2045" s="825"/>
      <c r="I2045" s="826"/>
    </row>
    <row r="2046" spans="2:9" s="820" customFormat="1" ht="15" customHeight="1">
      <c r="B2046" s="821"/>
      <c r="C2046" s="342"/>
      <c r="D2046" s="822"/>
      <c r="E2046" s="823"/>
      <c r="F2046" s="824"/>
      <c r="G2046" s="824"/>
      <c r="H2046" s="825"/>
      <c r="I2046" s="826"/>
    </row>
    <row r="2047" spans="2:9" s="820" customFormat="1" ht="15" customHeight="1">
      <c r="B2047" s="821"/>
      <c r="C2047" s="342"/>
      <c r="D2047" s="822"/>
      <c r="E2047" s="823"/>
      <c r="F2047" s="824"/>
      <c r="G2047" s="824"/>
      <c r="H2047" s="825"/>
      <c r="I2047" s="826"/>
    </row>
    <row r="2048" spans="2:9" s="820" customFormat="1" ht="15" customHeight="1">
      <c r="B2048" s="821"/>
      <c r="C2048" s="342"/>
      <c r="D2048" s="822"/>
      <c r="E2048" s="823"/>
      <c r="F2048" s="824"/>
      <c r="G2048" s="824"/>
      <c r="H2048" s="825"/>
      <c r="I2048" s="826"/>
    </row>
    <row r="2049" spans="2:9" s="820" customFormat="1" ht="15" customHeight="1">
      <c r="B2049" s="821"/>
      <c r="C2049" s="342"/>
      <c r="D2049" s="822"/>
      <c r="E2049" s="823"/>
      <c r="F2049" s="824"/>
      <c r="G2049" s="824"/>
      <c r="H2049" s="825"/>
      <c r="I2049" s="826"/>
    </row>
    <row r="2050" spans="2:9" s="820" customFormat="1" ht="15" customHeight="1">
      <c r="B2050" s="821"/>
      <c r="C2050" s="342"/>
      <c r="D2050" s="822"/>
      <c r="E2050" s="827"/>
      <c r="F2050" s="824"/>
      <c r="G2050" s="824"/>
      <c r="H2050" s="825"/>
      <c r="I2050" s="826"/>
    </row>
    <row r="2051" spans="2:9" s="820" customFormat="1" ht="15" customHeight="1">
      <c r="B2051" s="821"/>
      <c r="C2051" s="342"/>
      <c r="D2051" s="822"/>
      <c r="E2051" s="827"/>
      <c r="F2051" s="824"/>
      <c r="G2051" s="824"/>
      <c r="H2051" s="825"/>
      <c r="I2051" s="826"/>
    </row>
    <row r="2052" spans="2:9" s="820" customFormat="1" ht="15" customHeight="1">
      <c r="B2052" s="821"/>
      <c r="C2052" s="342"/>
      <c r="D2052" s="822"/>
      <c r="E2052" s="827"/>
      <c r="F2052" s="824"/>
      <c r="G2052" s="824"/>
      <c r="H2052" s="825"/>
      <c r="I2052" s="826"/>
    </row>
    <row r="2053" spans="2:9" s="820" customFormat="1" ht="15" customHeight="1">
      <c r="B2053" s="821"/>
      <c r="C2053" s="342"/>
      <c r="D2053" s="822"/>
      <c r="E2053" s="827"/>
      <c r="F2053" s="824"/>
      <c r="G2053" s="824"/>
      <c r="H2053" s="825"/>
      <c r="I2053" s="826"/>
    </row>
    <row r="2054" spans="2:9" s="820" customFormat="1" ht="15" customHeight="1">
      <c r="B2054" s="821"/>
      <c r="C2054" s="342"/>
      <c r="D2054" s="822"/>
      <c r="E2054" s="827"/>
      <c r="F2054" s="824"/>
      <c r="G2054" s="824"/>
      <c r="H2054" s="825"/>
      <c r="I2054" s="826"/>
    </row>
    <row r="2055" spans="2:9" s="820" customFormat="1" ht="15" customHeight="1">
      <c r="B2055" s="821"/>
      <c r="C2055" s="342"/>
      <c r="D2055" s="822"/>
      <c r="E2055" s="827"/>
      <c r="F2055" s="824"/>
      <c r="G2055" s="824"/>
      <c r="H2055" s="825"/>
      <c r="I2055" s="826"/>
    </row>
    <row r="2056" spans="2:9" s="820" customFormat="1" ht="15" customHeight="1">
      <c r="B2056" s="821"/>
      <c r="C2056" s="342"/>
      <c r="D2056" s="822"/>
      <c r="E2056" s="823"/>
      <c r="F2056" s="824"/>
      <c r="G2056" s="824"/>
      <c r="H2056" s="825"/>
      <c r="I2056" s="826"/>
    </row>
    <row r="2057" spans="2:9" s="820" customFormat="1" ht="15" customHeight="1">
      <c r="B2057" s="821"/>
      <c r="C2057" s="342"/>
      <c r="D2057" s="822"/>
      <c r="E2057" s="823"/>
      <c r="F2057" s="824"/>
      <c r="G2057" s="824"/>
      <c r="H2057" s="825"/>
      <c r="I2057" s="826"/>
    </row>
    <row r="2058" spans="2:9" s="820" customFormat="1" ht="15" customHeight="1">
      <c r="B2058" s="821"/>
      <c r="C2058" s="342"/>
      <c r="D2058" s="822"/>
      <c r="E2058" s="823"/>
      <c r="F2058" s="824"/>
      <c r="G2058" s="824"/>
      <c r="H2058" s="825"/>
      <c r="I2058" s="826"/>
    </row>
    <row r="2059" spans="2:9" s="820" customFormat="1" ht="15" customHeight="1">
      <c r="B2059" s="821"/>
      <c r="C2059" s="342"/>
      <c r="D2059" s="822"/>
      <c r="E2059" s="823"/>
      <c r="F2059" s="824"/>
      <c r="G2059" s="824"/>
      <c r="H2059" s="825"/>
      <c r="I2059" s="826"/>
    </row>
    <row r="2060" spans="2:9" s="820" customFormat="1" ht="15" customHeight="1">
      <c r="B2060" s="821"/>
      <c r="C2060" s="342"/>
      <c r="D2060" s="822"/>
      <c r="E2060" s="823"/>
      <c r="F2060" s="824"/>
      <c r="G2060" s="824"/>
      <c r="H2060" s="825"/>
      <c r="I2060" s="826"/>
    </row>
    <row r="2061" spans="2:9" s="820" customFormat="1" ht="15" customHeight="1">
      <c r="B2061" s="821"/>
      <c r="C2061" s="342"/>
      <c r="D2061" s="822"/>
      <c r="E2061" s="823"/>
      <c r="F2061" s="824"/>
      <c r="G2061" s="824"/>
      <c r="H2061" s="825"/>
      <c r="I2061" s="826"/>
    </row>
    <row r="2062" spans="2:9" s="820" customFormat="1" ht="15" customHeight="1">
      <c r="B2062" s="821"/>
      <c r="C2062" s="342"/>
      <c r="D2062" s="822"/>
      <c r="E2062" s="823"/>
      <c r="F2062" s="824"/>
      <c r="G2062" s="824"/>
      <c r="H2062" s="825"/>
      <c r="I2062" s="826"/>
    </row>
    <row r="2063" spans="2:9" s="820" customFormat="1" ht="15" customHeight="1">
      <c r="B2063" s="821"/>
      <c r="C2063" s="342"/>
      <c r="D2063" s="822"/>
      <c r="E2063" s="823"/>
      <c r="F2063" s="824"/>
      <c r="G2063" s="824"/>
      <c r="H2063" s="825"/>
      <c r="I2063" s="826"/>
    </row>
    <row r="2064" spans="2:9" s="820" customFormat="1" ht="15" customHeight="1">
      <c r="B2064" s="821"/>
      <c r="C2064" s="342"/>
      <c r="D2064" s="822"/>
      <c r="E2064" s="823"/>
      <c r="F2064" s="824"/>
      <c r="G2064" s="824"/>
      <c r="H2064" s="825"/>
      <c r="I2064" s="826"/>
    </row>
    <row r="2065" spans="2:9" s="820" customFormat="1" ht="15" customHeight="1">
      <c r="B2065" s="821"/>
      <c r="C2065" s="342"/>
      <c r="D2065" s="822"/>
      <c r="E2065" s="823"/>
      <c r="F2065" s="824"/>
      <c r="G2065" s="824"/>
      <c r="H2065" s="825"/>
      <c r="I2065" s="826"/>
    </row>
    <row r="2066" spans="2:9" s="820" customFormat="1" ht="15" customHeight="1">
      <c r="B2066" s="821"/>
      <c r="C2066" s="342"/>
      <c r="D2066" s="822"/>
      <c r="E2066" s="823"/>
      <c r="F2066" s="824"/>
      <c r="G2066" s="824"/>
      <c r="H2066" s="825"/>
      <c r="I2066" s="826"/>
    </row>
    <row r="2067" spans="2:9" s="820" customFormat="1" ht="15" customHeight="1">
      <c r="B2067" s="821"/>
      <c r="C2067" s="342"/>
      <c r="D2067" s="822"/>
      <c r="E2067" s="823"/>
      <c r="F2067" s="824"/>
      <c r="G2067" s="824"/>
      <c r="H2067" s="825"/>
      <c r="I2067" s="826"/>
    </row>
    <row r="2068" spans="2:9" s="820" customFormat="1" ht="15" customHeight="1">
      <c r="B2068" s="821"/>
      <c r="C2068" s="342"/>
      <c r="D2068" s="822"/>
      <c r="E2068" s="823"/>
      <c r="F2068" s="824"/>
      <c r="G2068" s="824"/>
      <c r="H2068" s="825"/>
      <c r="I2068" s="826"/>
    </row>
    <row r="2069" spans="2:9" s="820" customFormat="1" ht="15" customHeight="1">
      <c r="B2069" s="821"/>
      <c r="C2069" s="342"/>
      <c r="D2069" s="822"/>
      <c r="E2069" s="823"/>
      <c r="F2069" s="824"/>
      <c r="G2069" s="824"/>
      <c r="H2069" s="825"/>
      <c r="I2069" s="826"/>
    </row>
    <row r="2070" spans="2:9" s="820" customFormat="1" ht="15" customHeight="1">
      <c r="B2070" s="821"/>
      <c r="C2070" s="342"/>
      <c r="D2070" s="822"/>
      <c r="E2070" s="823"/>
      <c r="F2070" s="824"/>
      <c r="G2070" s="824"/>
      <c r="H2070" s="825"/>
      <c r="I2070" s="826"/>
    </row>
    <row r="2071" spans="2:9" s="820" customFormat="1" ht="15" customHeight="1">
      <c r="B2071" s="821"/>
      <c r="C2071" s="342"/>
      <c r="D2071" s="822"/>
      <c r="E2071" s="823"/>
      <c r="F2071" s="824"/>
      <c r="G2071" s="824"/>
      <c r="H2071" s="825"/>
      <c r="I2071" s="826"/>
    </row>
    <row r="2072" spans="2:9" s="820" customFormat="1" ht="15" customHeight="1">
      <c r="B2072" s="821"/>
      <c r="C2072" s="342"/>
      <c r="D2072" s="822"/>
      <c r="E2072" s="823"/>
      <c r="F2072" s="824"/>
      <c r="G2072" s="824"/>
      <c r="H2072" s="825"/>
      <c r="I2072" s="826"/>
    </row>
    <row r="2073" spans="2:9" s="820" customFormat="1" ht="15" customHeight="1">
      <c r="B2073" s="821"/>
      <c r="C2073" s="342"/>
      <c r="D2073" s="822"/>
      <c r="E2073" s="827"/>
      <c r="F2073" s="824"/>
      <c r="G2073" s="824"/>
      <c r="H2073" s="825"/>
      <c r="I2073" s="826"/>
    </row>
    <row r="2074" spans="2:9" s="820" customFormat="1" ht="15" customHeight="1">
      <c r="B2074" s="821"/>
      <c r="C2074" s="342"/>
      <c r="D2074" s="822"/>
      <c r="E2074" s="827"/>
      <c r="F2074" s="824"/>
      <c r="G2074" s="824"/>
      <c r="H2074" s="825"/>
      <c r="I2074" s="826"/>
    </row>
    <row r="2075" spans="2:9" s="820" customFormat="1" ht="15" customHeight="1">
      <c r="B2075" s="821"/>
      <c r="C2075" s="342"/>
      <c r="D2075" s="822"/>
      <c r="E2075" s="827"/>
      <c r="F2075" s="824"/>
      <c r="G2075" s="824"/>
      <c r="H2075" s="825"/>
      <c r="I2075" s="826"/>
    </row>
    <row r="2076" spans="2:9" s="820" customFormat="1" ht="15" customHeight="1">
      <c r="B2076" s="821"/>
      <c r="C2076" s="342"/>
      <c r="D2076" s="822"/>
      <c r="E2076" s="827"/>
      <c r="F2076" s="824"/>
      <c r="G2076" s="824"/>
      <c r="H2076" s="825"/>
      <c r="I2076" s="826"/>
    </row>
    <row r="2077" spans="2:9" s="820" customFormat="1" ht="15" customHeight="1">
      <c r="B2077" s="821"/>
      <c r="C2077" s="342"/>
      <c r="D2077" s="822"/>
      <c r="E2077" s="827"/>
      <c r="F2077" s="824"/>
      <c r="G2077" s="824"/>
      <c r="H2077" s="825"/>
      <c r="I2077" s="826"/>
    </row>
    <row r="2078" spans="2:9" s="820" customFormat="1" ht="15" customHeight="1">
      <c r="B2078" s="821"/>
      <c r="C2078" s="342"/>
      <c r="D2078" s="822"/>
      <c r="E2078" s="827"/>
      <c r="F2078" s="824"/>
      <c r="G2078" s="824"/>
      <c r="H2078" s="825"/>
      <c r="I2078" s="826"/>
    </row>
    <row r="2079" spans="2:9" s="820" customFormat="1" ht="15" customHeight="1">
      <c r="B2079" s="821"/>
      <c r="C2079" s="342"/>
      <c r="D2079" s="822"/>
      <c r="E2079" s="823"/>
      <c r="F2079" s="824"/>
      <c r="G2079" s="824"/>
      <c r="H2079" s="825"/>
      <c r="I2079" s="826"/>
    </row>
    <row r="2080" spans="2:9" s="820" customFormat="1" ht="15" customHeight="1">
      <c r="B2080" s="821"/>
      <c r="C2080" s="342"/>
      <c r="D2080" s="822"/>
      <c r="E2080" s="823"/>
      <c r="F2080" s="824"/>
      <c r="G2080" s="824"/>
      <c r="H2080" s="825"/>
      <c r="I2080" s="826"/>
    </row>
    <row r="2081" spans="2:9" s="820" customFormat="1" ht="15" customHeight="1">
      <c r="B2081" s="821"/>
      <c r="C2081" s="342"/>
      <c r="D2081" s="822"/>
      <c r="E2081" s="823"/>
      <c r="F2081" s="824"/>
      <c r="G2081" s="824"/>
      <c r="H2081" s="825"/>
      <c r="I2081" s="826"/>
    </row>
    <row r="2082" spans="2:9" s="820" customFormat="1" ht="15" customHeight="1">
      <c r="B2082" s="821"/>
      <c r="C2082" s="342"/>
      <c r="D2082" s="822"/>
      <c r="E2082" s="823"/>
      <c r="F2082" s="824"/>
      <c r="G2082" s="824"/>
      <c r="H2082" s="825"/>
      <c r="I2082" s="826"/>
    </row>
    <row r="2083" spans="2:9" s="820" customFormat="1" ht="15" customHeight="1">
      <c r="B2083" s="821"/>
      <c r="C2083" s="342"/>
      <c r="D2083" s="822"/>
      <c r="E2083" s="823"/>
      <c r="F2083" s="824"/>
      <c r="G2083" s="824"/>
      <c r="H2083" s="825"/>
      <c r="I2083" s="826"/>
    </row>
    <row r="2084" spans="2:9" s="820" customFormat="1" ht="15" customHeight="1">
      <c r="B2084" s="821"/>
      <c r="C2084" s="342"/>
      <c r="D2084" s="822"/>
      <c r="E2084" s="823"/>
      <c r="F2084" s="824"/>
      <c r="G2084" s="824"/>
      <c r="H2084" s="825"/>
      <c r="I2084" s="826"/>
    </row>
    <row r="2085" spans="2:9" s="820" customFormat="1" ht="15" customHeight="1">
      <c r="B2085" s="821"/>
      <c r="C2085" s="342"/>
      <c r="D2085" s="822"/>
      <c r="E2085" s="823"/>
      <c r="F2085" s="824"/>
      <c r="G2085" s="824"/>
      <c r="H2085" s="825"/>
      <c r="I2085" s="826"/>
    </row>
    <row r="2086" spans="2:9" s="820" customFormat="1" ht="15" customHeight="1">
      <c r="B2086" s="821"/>
      <c r="C2086" s="342"/>
      <c r="D2086" s="822"/>
      <c r="E2086" s="823"/>
      <c r="F2086" s="824"/>
      <c r="G2086" s="824"/>
      <c r="H2086" s="825"/>
      <c r="I2086" s="826"/>
    </row>
    <row r="2087" spans="2:9" s="820" customFormat="1" ht="15" customHeight="1">
      <c r="B2087" s="821"/>
      <c r="C2087" s="342"/>
      <c r="D2087" s="822"/>
      <c r="E2087" s="823"/>
      <c r="F2087" s="824"/>
      <c r="G2087" s="824"/>
      <c r="H2087" s="825"/>
      <c r="I2087" s="826"/>
    </row>
    <row r="2088" spans="2:9" s="820" customFormat="1" ht="15" customHeight="1">
      <c r="B2088" s="821"/>
      <c r="C2088" s="342"/>
      <c r="D2088" s="822"/>
      <c r="E2088" s="823"/>
      <c r="F2088" s="824"/>
      <c r="G2088" s="824"/>
      <c r="H2088" s="825"/>
      <c r="I2088" s="826"/>
    </row>
    <row r="2089" spans="2:9" s="820" customFormat="1" ht="15" customHeight="1">
      <c r="B2089" s="821"/>
      <c r="C2089" s="342"/>
      <c r="D2089" s="822"/>
      <c r="E2089" s="823"/>
      <c r="F2089" s="824"/>
      <c r="G2089" s="824"/>
      <c r="H2089" s="825"/>
      <c r="I2089" s="826"/>
    </row>
    <row r="2090" spans="2:9" s="820" customFormat="1" ht="15" customHeight="1">
      <c r="B2090" s="821"/>
      <c r="C2090" s="342"/>
      <c r="D2090" s="822"/>
      <c r="E2090" s="823"/>
      <c r="F2090" s="824"/>
      <c r="G2090" s="824"/>
      <c r="H2090" s="825"/>
      <c r="I2090" s="826"/>
    </row>
    <row r="2091" spans="2:9" s="820" customFormat="1" ht="15" customHeight="1">
      <c r="B2091" s="821"/>
      <c r="C2091" s="342"/>
      <c r="D2091" s="822"/>
      <c r="E2091" s="823"/>
      <c r="F2091" s="824"/>
      <c r="G2091" s="824"/>
      <c r="H2091" s="825"/>
      <c r="I2091" s="826"/>
    </row>
    <row r="2092" spans="2:9" s="820" customFormat="1" ht="15" customHeight="1">
      <c r="B2092" s="821"/>
      <c r="C2092" s="342"/>
      <c r="D2092" s="822"/>
      <c r="E2092" s="823"/>
      <c r="F2092" s="824"/>
      <c r="G2092" s="824"/>
      <c r="H2092" s="825"/>
      <c r="I2092" s="826"/>
    </row>
    <row r="2093" spans="2:9" s="820" customFormat="1" ht="15" customHeight="1">
      <c r="B2093" s="821"/>
      <c r="C2093" s="342"/>
      <c r="D2093" s="822"/>
      <c r="E2093" s="823"/>
      <c r="F2093" s="824"/>
      <c r="G2093" s="824"/>
      <c r="H2093" s="825"/>
      <c r="I2093" s="826"/>
    </row>
    <row r="2094" spans="2:9" s="820" customFormat="1" ht="15" customHeight="1">
      <c r="B2094" s="821"/>
      <c r="C2094" s="342"/>
      <c r="D2094" s="822"/>
      <c r="E2094" s="823"/>
      <c r="F2094" s="824"/>
      <c r="G2094" s="824"/>
      <c r="H2094" s="825"/>
      <c r="I2094" s="826"/>
    </row>
    <row r="2095" spans="2:9" s="820" customFormat="1" ht="15" customHeight="1">
      <c r="B2095" s="821"/>
      <c r="C2095" s="342"/>
      <c r="D2095" s="822"/>
      <c r="E2095" s="823"/>
      <c r="F2095" s="824"/>
      <c r="G2095" s="824"/>
      <c r="H2095" s="825"/>
      <c r="I2095" s="826"/>
    </row>
    <row r="2096" spans="2:9" s="820" customFormat="1" ht="15" customHeight="1">
      <c r="B2096" s="821"/>
      <c r="C2096" s="342"/>
      <c r="D2096" s="822"/>
      <c r="E2096" s="827"/>
      <c r="F2096" s="824"/>
      <c r="G2096" s="824"/>
      <c r="H2096" s="825"/>
      <c r="I2096" s="826"/>
    </row>
    <row r="2097" spans="2:9" s="820" customFormat="1" ht="15" customHeight="1">
      <c r="B2097" s="821"/>
      <c r="C2097" s="342"/>
      <c r="D2097" s="822"/>
      <c r="E2097" s="827"/>
      <c r="F2097" s="824"/>
      <c r="G2097" s="824"/>
      <c r="H2097" s="825"/>
      <c r="I2097" s="826"/>
    </row>
    <row r="2098" spans="2:9" s="820" customFormat="1" ht="15" customHeight="1">
      <c r="B2098" s="821"/>
      <c r="C2098" s="342"/>
      <c r="D2098" s="822"/>
      <c r="E2098" s="827"/>
      <c r="F2098" s="824"/>
      <c r="G2098" s="824"/>
      <c r="H2098" s="825"/>
      <c r="I2098" s="826"/>
    </row>
    <row r="2099" spans="2:9" s="820" customFormat="1" ht="15" customHeight="1">
      <c r="B2099" s="821"/>
      <c r="C2099" s="342"/>
      <c r="D2099" s="822"/>
      <c r="E2099" s="827"/>
      <c r="F2099" s="824"/>
      <c r="G2099" s="824"/>
      <c r="H2099" s="825"/>
      <c r="I2099" s="826"/>
    </row>
    <row r="2100" spans="2:9" s="820" customFormat="1" ht="15" customHeight="1">
      <c r="B2100" s="821"/>
      <c r="C2100" s="342"/>
      <c r="D2100" s="822"/>
      <c r="E2100" s="827"/>
      <c r="F2100" s="824"/>
      <c r="G2100" s="824"/>
      <c r="H2100" s="825"/>
      <c r="I2100" s="826"/>
    </row>
    <row r="2101" spans="2:9" s="820" customFormat="1" ht="15" customHeight="1">
      <c r="B2101" s="821"/>
      <c r="C2101" s="342"/>
      <c r="D2101" s="822"/>
      <c r="E2101" s="827"/>
      <c r="F2101" s="824"/>
      <c r="G2101" s="824"/>
      <c r="H2101" s="825"/>
      <c r="I2101" s="826"/>
    </row>
    <row r="2102" spans="2:9" s="820" customFormat="1" ht="15" customHeight="1">
      <c r="B2102" s="821"/>
      <c r="C2102" s="342"/>
      <c r="D2102" s="822"/>
      <c r="E2102" s="823"/>
      <c r="F2102" s="824"/>
      <c r="G2102" s="824"/>
      <c r="H2102" s="825"/>
      <c r="I2102" s="826"/>
    </row>
    <row r="2103" spans="2:9" s="820" customFormat="1" ht="15" customHeight="1">
      <c r="B2103" s="821"/>
      <c r="C2103" s="342"/>
      <c r="D2103" s="822"/>
      <c r="E2103" s="823"/>
      <c r="F2103" s="824"/>
      <c r="G2103" s="824"/>
      <c r="H2103" s="825"/>
      <c r="I2103" s="826"/>
    </row>
    <row r="2104" spans="2:9" s="820" customFormat="1" ht="15" customHeight="1">
      <c r="B2104" s="821"/>
      <c r="C2104" s="342"/>
      <c r="D2104" s="822"/>
      <c r="E2104" s="823"/>
      <c r="F2104" s="824"/>
      <c r="G2104" s="824"/>
      <c r="H2104" s="825"/>
      <c r="I2104" s="826"/>
    </row>
    <row r="2105" spans="2:9" s="820" customFormat="1" ht="15" customHeight="1">
      <c r="B2105" s="821"/>
      <c r="C2105" s="342"/>
      <c r="D2105" s="822"/>
      <c r="E2105" s="823"/>
      <c r="F2105" s="824"/>
      <c r="G2105" s="824"/>
      <c r="H2105" s="825"/>
      <c r="I2105" s="826"/>
    </row>
    <row r="2106" spans="2:9" s="820" customFormat="1" ht="15" customHeight="1">
      <c r="B2106" s="821"/>
      <c r="C2106" s="342"/>
      <c r="D2106" s="822"/>
      <c r="E2106" s="823"/>
      <c r="F2106" s="824"/>
      <c r="G2106" s="824"/>
      <c r="H2106" s="825"/>
      <c r="I2106" s="826"/>
    </row>
    <row r="2107" spans="2:9" s="820" customFormat="1" ht="15" customHeight="1">
      <c r="B2107" s="821"/>
      <c r="C2107" s="342"/>
      <c r="D2107" s="822"/>
      <c r="E2107" s="823"/>
      <c r="F2107" s="824"/>
      <c r="G2107" s="824"/>
      <c r="H2107" s="825"/>
      <c r="I2107" s="826"/>
    </row>
    <row r="2108" spans="2:9" s="820" customFormat="1" ht="15" customHeight="1">
      <c r="B2108" s="821"/>
      <c r="C2108" s="342"/>
      <c r="D2108" s="822"/>
      <c r="E2108" s="823"/>
      <c r="F2108" s="824"/>
      <c r="G2108" s="824"/>
      <c r="H2108" s="825"/>
      <c r="I2108" s="826"/>
    </row>
    <row r="2109" spans="2:9" s="820" customFormat="1" ht="15" customHeight="1">
      <c r="B2109" s="821"/>
      <c r="C2109" s="342"/>
      <c r="D2109" s="822"/>
      <c r="E2109" s="823"/>
      <c r="F2109" s="824"/>
      <c r="G2109" s="824"/>
      <c r="H2109" s="825"/>
      <c r="I2109" s="826"/>
    </row>
    <row r="2110" spans="2:9" s="820" customFormat="1" ht="15" customHeight="1">
      <c r="B2110" s="821"/>
      <c r="C2110" s="342"/>
      <c r="D2110" s="822"/>
      <c r="E2110" s="823"/>
      <c r="F2110" s="824"/>
      <c r="G2110" s="824"/>
      <c r="H2110" s="825"/>
      <c r="I2110" s="826"/>
    </row>
    <row r="2111" spans="2:9" s="820" customFormat="1" ht="15" customHeight="1">
      <c r="B2111" s="821"/>
      <c r="C2111" s="342"/>
      <c r="D2111" s="822"/>
      <c r="E2111" s="823"/>
      <c r="F2111" s="824"/>
      <c r="G2111" s="824"/>
      <c r="H2111" s="825"/>
      <c r="I2111" s="826"/>
    </row>
    <row r="2112" spans="2:9" s="820" customFormat="1" ht="15" customHeight="1">
      <c r="B2112" s="821"/>
      <c r="C2112" s="342"/>
      <c r="D2112" s="822"/>
      <c r="E2112" s="823"/>
      <c r="F2112" s="824"/>
      <c r="G2112" s="824"/>
      <c r="H2112" s="825"/>
      <c r="I2112" s="826"/>
    </row>
    <row r="2113" spans="2:9" s="820" customFormat="1" ht="15" customHeight="1">
      <c r="B2113" s="821"/>
      <c r="C2113" s="342"/>
      <c r="D2113" s="822"/>
      <c r="E2113" s="823"/>
      <c r="F2113" s="824"/>
      <c r="G2113" s="824"/>
      <c r="H2113" s="825"/>
      <c r="I2113" s="826"/>
    </row>
    <row r="2114" spans="2:9" s="820" customFormat="1" ht="15" customHeight="1">
      <c r="B2114" s="821"/>
      <c r="C2114" s="342"/>
      <c r="D2114" s="822"/>
      <c r="E2114" s="823"/>
      <c r="F2114" s="824"/>
      <c r="G2114" s="824"/>
      <c r="H2114" s="825"/>
      <c r="I2114" s="826"/>
    </row>
    <row r="2115" spans="2:9" s="820" customFormat="1" ht="15" customHeight="1">
      <c r="B2115" s="821"/>
      <c r="C2115" s="342"/>
      <c r="D2115" s="822"/>
      <c r="E2115" s="823"/>
      <c r="F2115" s="824"/>
      <c r="G2115" s="824"/>
      <c r="H2115" s="825"/>
      <c r="I2115" s="826"/>
    </row>
    <row r="2116" spans="2:9" s="820" customFormat="1" ht="15" customHeight="1">
      <c r="B2116" s="821"/>
      <c r="C2116" s="342"/>
      <c r="D2116" s="822"/>
      <c r="E2116" s="823"/>
      <c r="F2116" s="824"/>
      <c r="G2116" s="824"/>
      <c r="H2116" s="825"/>
      <c r="I2116" s="826"/>
    </row>
    <row r="2117" spans="2:9" s="820" customFormat="1" ht="15" customHeight="1">
      <c r="B2117" s="821"/>
      <c r="C2117" s="342"/>
      <c r="D2117" s="822"/>
      <c r="E2117" s="823"/>
      <c r="F2117" s="824"/>
      <c r="G2117" s="824"/>
      <c r="H2117" s="825"/>
      <c r="I2117" s="826"/>
    </row>
    <row r="2118" spans="2:9" s="820" customFormat="1" ht="15" customHeight="1">
      <c r="B2118" s="821"/>
      <c r="C2118" s="342"/>
      <c r="D2118" s="822"/>
      <c r="E2118" s="823"/>
      <c r="F2118" s="824"/>
      <c r="G2118" s="824"/>
      <c r="H2118" s="825"/>
      <c r="I2118" s="826"/>
    </row>
    <row r="2119" spans="2:9" s="820" customFormat="1" ht="15" customHeight="1">
      <c r="B2119" s="821"/>
      <c r="C2119" s="342"/>
      <c r="D2119" s="822"/>
      <c r="E2119" s="827"/>
      <c r="F2119" s="824"/>
      <c r="G2119" s="824"/>
      <c r="H2119" s="825"/>
      <c r="I2119" s="826"/>
    </row>
    <row r="2120" spans="2:9" s="820" customFormat="1" ht="15" customHeight="1">
      <c r="B2120" s="821"/>
      <c r="C2120" s="342"/>
      <c r="D2120" s="822"/>
      <c r="E2120" s="827"/>
      <c r="F2120" s="824"/>
      <c r="G2120" s="824"/>
      <c r="H2120" s="825"/>
      <c r="I2120" s="826"/>
    </row>
    <row r="2121" spans="2:9" s="820" customFormat="1" ht="15" customHeight="1">
      <c r="B2121" s="821"/>
      <c r="C2121" s="342"/>
      <c r="D2121" s="822"/>
      <c r="E2121" s="827"/>
      <c r="F2121" s="824"/>
      <c r="G2121" s="824"/>
      <c r="H2121" s="825"/>
      <c r="I2121" s="826"/>
    </row>
    <row r="2122" spans="2:9" s="820" customFormat="1" ht="15" customHeight="1">
      <c r="B2122" s="821"/>
      <c r="C2122" s="342"/>
      <c r="D2122" s="822"/>
      <c r="E2122" s="827"/>
      <c r="F2122" s="824"/>
      <c r="G2122" s="824"/>
      <c r="H2122" s="825"/>
      <c r="I2122" s="826"/>
    </row>
    <row r="2123" spans="2:9" s="820" customFormat="1" ht="15" customHeight="1">
      <c r="B2123" s="821"/>
      <c r="C2123" s="342"/>
      <c r="D2123" s="822"/>
      <c r="E2123" s="827"/>
      <c r="F2123" s="824"/>
      <c r="G2123" s="824"/>
      <c r="H2123" s="825"/>
      <c r="I2123" s="826"/>
    </row>
    <row r="2124" spans="2:9" s="820" customFormat="1" ht="15" customHeight="1">
      <c r="B2124" s="821"/>
      <c r="C2124" s="342"/>
      <c r="D2124" s="822"/>
      <c r="E2124" s="827"/>
      <c r="F2124" s="824"/>
      <c r="G2124" s="824"/>
      <c r="H2124" s="825"/>
      <c r="I2124" s="826"/>
    </row>
    <row r="2125" spans="2:9" s="820" customFormat="1" ht="15" customHeight="1">
      <c r="B2125" s="821"/>
      <c r="C2125" s="342"/>
      <c r="D2125" s="822"/>
      <c r="E2125" s="823"/>
      <c r="F2125" s="824"/>
      <c r="G2125" s="824"/>
      <c r="H2125" s="825"/>
      <c r="I2125" s="826"/>
    </row>
    <row r="2126" spans="2:9" s="820" customFormat="1" ht="15" customHeight="1">
      <c r="B2126" s="821"/>
      <c r="C2126" s="342"/>
      <c r="D2126" s="822"/>
      <c r="E2126" s="823"/>
      <c r="F2126" s="824"/>
      <c r="G2126" s="824"/>
      <c r="H2126" s="825"/>
      <c r="I2126" s="826"/>
    </row>
    <row r="2127" spans="2:9" s="820" customFormat="1" ht="15" customHeight="1">
      <c r="B2127" s="821"/>
      <c r="C2127" s="342"/>
      <c r="D2127" s="822"/>
      <c r="E2127" s="823"/>
      <c r="F2127" s="824"/>
      <c r="G2127" s="824"/>
      <c r="H2127" s="825"/>
      <c r="I2127" s="826"/>
    </row>
    <row r="2128" spans="2:9" s="820" customFormat="1" ht="15" customHeight="1">
      <c r="B2128" s="821"/>
      <c r="C2128" s="342"/>
      <c r="D2128" s="822"/>
      <c r="E2128" s="823"/>
      <c r="F2128" s="824"/>
      <c r="G2128" s="824"/>
      <c r="H2128" s="825"/>
      <c r="I2128" s="826"/>
    </row>
    <row r="2129" spans="2:9" s="820" customFormat="1" ht="15" customHeight="1">
      <c r="B2129" s="821"/>
      <c r="C2129" s="342"/>
      <c r="D2129" s="822"/>
      <c r="E2129" s="823"/>
      <c r="F2129" s="824"/>
      <c r="G2129" s="824"/>
      <c r="H2129" s="825"/>
      <c r="I2129" s="826"/>
    </row>
    <row r="2130" spans="2:9" s="820" customFormat="1" ht="15" customHeight="1">
      <c r="B2130" s="821"/>
      <c r="C2130" s="342"/>
      <c r="D2130" s="822"/>
      <c r="E2130" s="823"/>
      <c r="F2130" s="824"/>
      <c r="G2130" s="824"/>
      <c r="H2130" s="825"/>
      <c r="I2130" s="826"/>
    </row>
    <row r="2131" spans="2:9" s="820" customFormat="1" ht="15" customHeight="1">
      <c r="B2131" s="821"/>
      <c r="C2131" s="342"/>
      <c r="D2131" s="822"/>
      <c r="E2131" s="823"/>
      <c r="F2131" s="824"/>
      <c r="G2131" s="824"/>
      <c r="H2131" s="825"/>
      <c r="I2131" s="826"/>
    </row>
    <row r="2132" spans="2:9" s="820" customFormat="1" ht="15" customHeight="1">
      <c r="B2132" s="821"/>
      <c r="C2132" s="342"/>
      <c r="D2132" s="822"/>
      <c r="E2132" s="823"/>
      <c r="F2132" s="824"/>
      <c r="G2132" s="824"/>
      <c r="H2132" s="825"/>
      <c r="I2132" s="826"/>
    </row>
    <row r="2133" spans="2:9" s="820" customFormat="1" ht="15" customHeight="1">
      <c r="B2133" s="821"/>
      <c r="C2133" s="342"/>
      <c r="D2133" s="822"/>
      <c r="E2133" s="823"/>
      <c r="F2133" s="824"/>
      <c r="G2133" s="824"/>
      <c r="H2133" s="825"/>
      <c r="I2133" s="826"/>
    </row>
    <row r="2134" spans="2:9" s="820" customFormat="1" ht="15" customHeight="1">
      <c r="B2134" s="821"/>
      <c r="C2134" s="342"/>
      <c r="D2134" s="822"/>
      <c r="E2134" s="823"/>
      <c r="F2134" s="824"/>
      <c r="G2134" s="824"/>
      <c r="H2134" s="825"/>
      <c r="I2134" s="826"/>
    </row>
    <row r="2135" spans="2:9" s="820" customFormat="1" ht="15" customHeight="1">
      <c r="B2135" s="821"/>
      <c r="C2135" s="342"/>
      <c r="D2135" s="822"/>
      <c r="E2135" s="823"/>
      <c r="F2135" s="824"/>
      <c r="G2135" s="824"/>
      <c r="H2135" s="825"/>
      <c r="I2135" s="826"/>
    </row>
    <row r="2136" spans="2:9" s="820" customFormat="1" ht="15" customHeight="1">
      <c r="B2136" s="821"/>
      <c r="C2136" s="342"/>
      <c r="D2136" s="822"/>
      <c r="E2136" s="823"/>
      <c r="F2136" s="824"/>
      <c r="G2136" s="824"/>
      <c r="H2136" s="825"/>
      <c r="I2136" s="826"/>
    </row>
    <row r="2137" spans="2:9" s="820" customFormat="1" ht="15" customHeight="1">
      <c r="B2137" s="821"/>
      <c r="C2137" s="342"/>
      <c r="D2137" s="822"/>
      <c r="E2137" s="823"/>
      <c r="F2137" s="824"/>
      <c r="G2137" s="824"/>
      <c r="H2137" s="825"/>
      <c r="I2137" s="826"/>
    </row>
    <row r="2138" spans="2:9" s="820" customFormat="1" ht="15" customHeight="1">
      <c r="B2138" s="821"/>
      <c r="C2138" s="342"/>
      <c r="D2138" s="822"/>
      <c r="E2138" s="823"/>
      <c r="F2138" s="824"/>
      <c r="G2138" s="824"/>
      <c r="H2138" s="825"/>
      <c r="I2138" s="826"/>
    </row>
    <row r="2139" spans="2:9" s="820" customFormat="1" ht="15" customHeight="1">
      <c r="B2139" s="821"/>
      <c r="C2139" s="342"/>
      <c r="D2139" s="822"/>
      <c r="E2139" s="823"/>
      <c r="F2139" s="824"/>
      <c r="G2139" s="824"/>
      <c r="H2139" s="825"/>
      <c r="I2139" s="826"/>
    </row>
    <row r="2140" spans="2:9" s="820" customFormat="1" ht="15" customHeight="1">
      <c r="B2140" s="821"/>
      <c r="C2140" s="342"/>
      <c r="D2140" s="822"/>
      <c r="E2140" s="823"/>
      <c r="F2140" s="824"/>
      <c r="G2140" s="824"/>
      <c r="H2140" s="825"/>
      <c r="I2140" s="826"/>
    </row>
    <row r="2141" spans="2:9" s="820" customFormat="1" ht="15" customHeight="1">
      <c r="B2141" s="821"/>
      <c r="C2141" s="342"/>
      <c r="D2141" s="822"/>
      <c r="E2141" s="823"/>
      <c r="F2141" s="824"/>
      <c r="G2141" s="824"/>
      <c r="H2141" s="825"/>
      <c r="I2141" s="826"/>
    </row>
    <row r="2142" spans="2:9" s="820" customFormat="1" ht="15" customHeight="1">
      <c r="B2142" s="821"/>
      <c r="C2142" s="342"/>
      <c r="D2142" s="822"/>
      <c r="E2142" s="827"/>
      <c r="F2142" s="824"/>
      <c r="G2142" s="824"/>
      <c r="H2142" s="825"/>
      <c r="I2142" s="826"/>
    </row>
    <row r="2143" spans="2:9" s="820" customFormat="1" ht="15" customHeight="1">
      <c r="B2143" s="821"/>
      <c r="C2143" s="342"/>
      <c r="D2143" s="822"/>
      <c r="E2143" s="827"/>
      <c r="F2143" s="824"/>
      <c r="G2143" s="824"/>
      <c r="H2143" s="825"/>
      <c r="I2143" s="826"/>
    </row>
    <row r="2144" spans="2:9" s="820" customFormat="1" ht="15" customHeight="1">
      <c r="B2144" s="821"/>
      <c r="C2144" s="342"/>
      <c r="D2144" s="822"/>
      <c r="E2144" s="827"/>
      <c r="F2144" s="824"/>
      <c r="G2144" s="824"/>
      <c r="H2144" s="825"/>
      <c r="I2144" s="826"/>
    </row>
    <row r="2145" spans="2:9" s="820" customFormat="1" ht="15" customHeight="1">
      <c r="B2145" s="821"/>
      <c r="C2145" s="342"/>
      <c r="D2145" s="822"/>
      <c r="E2145" s="827"/>
      <c r="F2145" s="824"/>
      <c r="G2145" s="824"/>
      <c r="H2145" s="825"/>
      <c r="I2145" s="826"/>
    </row>
    <row r="2146" spans="2:9" s="820" customFormat="1" ht="15" customHeight="1">
      <c r="B2146" s="821"/>
      <c r="C2146" s="342"/>
      <c r="D2146" s="822"/>
      <c r="E2146" s="827"/>
      <c r="F2146" s="824"/>
      <c r="G2146" s="824"/>
      <c r="H2146" s="825"/>
      <c r="I2146" s="826"/>
    </row>
    <row r="2147" spans="2:9" s="820" customFormat="1" ht="15" customHeight="1">
      <c r="B2147" s="821"/>
      <c r="C2147" s="342"/>
      <c r="D2147" s="822"/>
      <c r="E2147" s="827"/>
      <c r="F2147" s="824"/>
      <c r="G2147" s="824"/>
      <c r="H2147" s="825"/>
      <c r="I2147" s="826"/>
    </row>
    <row r="2148" spans="2:9" s="820" customFormat="1" ht="15" customHeight="1">
      <c r="B2148" s="821"/>
      <c r="C2148" s="342"/>
      <c r="D2148" s="822"/>
      <c r="E2148" s="823"/>
      <c r="F2148" s="824"/>
      <c r="G2148" s="824"/>
      <c r="H2148" s="825"/>
      <c r="I2148" s="826"/>
    </row>
    <row r="2149" spans="2:9" s="820" customFormat="1" ht="15" customHeight="1">
      <c r="B2149" s="821"/>
      <c r="C2149" s="342"/>
      <c r="D2149" s="822"/>
      <c r="E2149" s="823"/>
      <c r="F2149" s="824"/>
      <c r="G2149" s="824"/>
      <c r="H2149" s="825"/>
      <c r="I2149" s="826"/>
    </row>
    <row r="2150" spans="2:9" s="820" customFormat="1" ht="15" customHeight="1">
      <c r="B2150" s="821"/>
      <c r="C2150" s="342"/>
      <c r="D2150" s="822"/>
      <c r="E2150" s="823"/>
      <c r="F2150" s="824"/>
      <c r="G2150" s="824"/>
      <c r="H2150" s="825"/>
      <c r="I2150" s="826"/>
    </row>
    <row r="2151" spans="2:9" s="820" customFormat="1" ht="15" customHeight="1">
      <c r="B2151" s="821"/>
      <c r="C2151" s="342"/>
      <c r="D2151" s="822"/>
      <c r="E2151" s="823"/>
      <c r="F2151" s="824"/>
      <c r="G2151" s="824"/>
      <c r="H2151" s="825"/>
      <c r="I2151" s="826"/>
    </row>
    <row r="2152" spans="2:9" s="820" customFormat="1" ht="15" customHeight="1">
      <c r="B2152" s="821"/>
      <c r="C2152" s="342"/>
      <c r="D2152" s="822"/>
      <c r="E2152" s="823"/>
      <c r="F2152" s="824"/>
      <c r="G2152" s="824"/>
      <c r="H2152" s="825"/>
      <c r="I2152" s="826"/>
    </row>
    <row r="2153" spans="2:9" s="820" customFormat="1" ht="15" customHeight="1">
      <c r="B2153" s="821"/>
      <c r="C2153" s="342"/>
      <c r="D2153" s="822"/>
      <c r="E2153" s="823"/>
      <c r="F2153" s="824"/>
      <c r="G2153" s="824"/>
      <c r="H2153" s="825"/>
      <c r="I2153" s="826"/>
    </row>
    <row r="2154" spans="2:9" s="820" customFormat="1" ht="15" customHeight="1">
      <c r="B2154" s="821"/>
      <c r="C2154" s="342"/>
      <c r="D2154" s="822"/>
      <c r="E2154" s="823"/>
      <c r="F2154" s="824"/>
      <c r="G2154" s="824"/>
      <c r="H2154" s="825"/>
      <c r="I2154" s="826"/>
    </row>
    <row r="2155" spans="2:9" s="820" customFormat="1" ht="15" customHeight="1">
      <c r="B2155" s="821"/>
      <c r="C2155" s="342"/>
      <c r="D2155" s="822"/>
      <c r="E2155" s="823"/>
      <c r="F2155" s="824"/>
      <c r="G2155" s="824"/>
      <c r="H2155" s="825"/>
      <c r="I2155" s="826"/>
    </row>
    <row r="2156" spans="2:9" s="820" customFormat="1" ht="15" customHeight="1">
      <c r="B2156" s="821"/>
      <c r="C2156" s="342"/>
      <c r="D2156" s="822"/>
      <c r="E2156" s="823"/>
      <c r="F2156" s="824"/>
      <c r="G2156" s="824"/>
      <c r="H2156" s="825"/>
      <c r="I2156" s="826"/>
    </row>
    <row r="2157" spans="2:9" s="820" customFormat="1" ht="15" customHeight="1">
      <c r="B2157" s="821"/>
      <c r="C2157" s="342"/>
      <c r="D2157" s="822"/>
      <c r="E2157" s="823"/>
      <c r="F2157" s="824"/>
      <c r="G2157" s="824"/>
      <c r="H2157" s="825"/>
      <c r="I2157" s="826"/>
    </row>
    <row r="2158" spans="2:9" s="820" customFormat="1" ht="15" customHeight="1">
      <c r="B2158" s="821"/>
      <c r="C2158" s="342"/>
      <c r="D2158" s="822"/>
      <c r="E2158" s="823"/>
      <c r="F2158" s="824"/>
      <c r="G2158" s="824"/>
      <c r="H2158" s="825"/>
      <c r="I2158" s="826"/>
    </row>
    <row r="2159" spans="2:9" s="820" customFormat="1" ht="15" customHeight="1">
      <c r="B2159" s="821"/>
      <c r="C2159" s="342"/>
      <c r="D2159" s="822"/>
      <c r="E2159" s="823"/>
      <c r="F2159" s="824"/>
      <c r="G2159" s="824"/>
      <c r="H2159" s="825"/>
      <c r="I2159" s="826"/>
    </row>
    <row r="2160" spans="2:9" s="820" customFormat="1" ht="15" customHeight="1">
      <c r="B2160" s="821"/>
      <c r="C2160" s="342"/>
      <c r="D2160" s="822"/>
      <c r="E2160" s="823"/>
      <c r="F2160" s="824"/>
      <c r="G2160" s="824"/>
      <c r="H2160" s="825"/>
      <c r="I2160" s="826"/>
    </row>
    <row r="2161" spans="2:9" s="820" customFormat="1" ht="15" customHeight="1">
      <c r="B2161" s="821"/>
      <c r="C2161" s="342"/>
      <c r="D2161" s="822"/>
      <c r="E2161" s="823"/>
      <c r="F2161" s="824"/>
      <c r="G2161" s="824"/>
      <c r="H2161" s="825"/>
      <c r="I2161" s="826"/>
    </row>
    <row r="2162" spans="2:9" s="820" customFormat="1" ht="15" customHeight="1">
      <c r="B2162" s="821"/>
      <c r="C2162" s="342"/>
      <c r="D2162" s="822"/>
      <c r="E2162" s="823"/>
      <c r="F2162" s="824"/>
      <c r="G2162" s="824"/>
      <c r="H2162" s="825"/>
      <c r="I2162" s="826"/>
    </row>
    <row r="2163" spans="2:9" s="820" customFormat="1" ht="15" customHeight="1">
      <c r="B2163" s="821"/>
      <c r="C2163" s="342"/>
      <c r="D2163" s="822"/>
      <c r="E2163" s="823"/>
      <c r="F2163" s="824"/>
      <c r="G2163" s="824"/>
      <c r="H2163" s="825"/>
      <c r="I2163" s="826"/>
    </row>
    <row r="2164" spans="2:9" s="820" customFormat="1" ht="15" customHeight="1">
      <c r="B2164" s="821"/>
      <c r="C2164" s="342"/>
      <c r="D2164" s="822"/>
      <c r="E2164" s="823"/>
      <c r="F2164" s="824"/>
      <c r="G2164" s="824"/>
      <c r="H2164" s="825"/>
      <c r="I2164" s="826"/>
    </row>
    <row r="2165" spans="2:9" s="820" customFormat="1" ht="15" customHeight="1">
      <c r="B2165" s="821"/>
      <c r="C2165" s="342"/>
      <c r="D2165" s="822"/>
      <c r="E2165" s="827"/>
      <c r="F2165" s="824"/>
      <c r="G2165" s="824"/>
      <c r="H2165" s="825"/>
      <c r="I2165" s="826"/>
    </row>
    <row r="2166" spans="2:9" s="820" customFormat="1" ht="15" customHeight="1">
      <c r="B2166" s="821"/>
      <c r="C2166" s="342"/>
      <c r="D2166" s="822"/>
      <c r="E2166" s="827"/>
      <c r="F2166" s="824"/>
      <c r="G2166" s="824"/>
      <c r="H2166" s="825"/>
      <c r="I2166" s="826"/>
    </row>
    <row r="2167" spans="2:9" s="820" customFormat="1" ht="15" customHeight="1">
      <c r="B2167" s="821"/>
      <c r="C2167" s="342"/>
      <c r="D2167" s="822"/>
      <c r="E2167" s="827"/>
      <c r="F2167" s="824"/>
      <c r="G2167" s="824"/>
      <c r="H2167" s="825"/>
      <c r="I2167" s="826"/>
    </row>
    <row r="2168" spans="2:9" s="820" customFormat="1" ht="15" customHeight="1">
      <c r="B2168" s="821"/>
      <c r="C2168" s="342"/>
      <c r="D2168" s="822"/>
      <c r="E2168" s="827"/>
      <c r="F2168" s="824"/>
      <c r="G2168" s="824"/>
      <c r="H2168" s="825"/>
      <c r="I2168" s="826"/>
    </row>
    <row r="2169" spans="2:9" s="820" customFormat="1" ht="15" customHeight="1">
      <c r="B2169" s="821"/>
      <c r="C2169" s="342"/>
      <c r="D2169" s="822"/>
      <c r="E2169" s="827"/>
      <c r="F2169" s="824"/>
      <c r="G2169" s="824"/>
      <c r="H2169" s="825"/>
      <c r="I2169" s="826"/>
    </row>
    <row r="2170" spans="2:9" s="820" customFormat="1" ht="15" customHeight="1">
      <c r="B2170" s="821"/>
      <c r="C2170" s="342"/>
      <c r="D2170" s="822"/>
      <c r="E2170" s="827"/>
      <c r="F2170" s="824"/>
      <c r="G2170" s="824"/>
      <c r="H2170" s="825"/>
      <c r="I2170" s="826"/>
    </row>
    <row r="2171" spans="2:9" s="820" customFormat="1" ht="15" customHeight="1">
      <c r="B2171" s="821"/>
      <c r="C2171" s="342"/>
      <c r="D2171" s="822"/>
      <c r="E2171" s="823"/>
      <c r="F2171" s="824"/>
      <c r="G2171" s="824"/>
      <c r="H2171" s="825"/>
      <c r="I2171" s="826"/>
    </row>
    <row r="2172" spans="2:9" s="820" customFormat="1" ht="15" customHeight="1">
      <c r="B2172" s="821"/>
      <c r="C2172" s="342"/>
      <c r="D2172" s="822"/>
      <c r="E2172" s="823"/>
      <c r="F2172" s="824"/>
      <c r="G2172" s="824"/>
      <c r="H2172" s="825"/>
      <c r="I2172" s="826"/>
    </row>
    <row r="2173" spans="2:9" s="820" customFormat="1" ht="15" customHeight="1">
      <c r="B2173" s="821"/>
      <c r="C2173" s="342"/>
      <c r="D2173" s="822"/>
      <c r="E2173" s="823"/>
      <c r="F2173" s="824"/>
      <c r="G2173" s="824"/>
      <c r="H2173" s="825"/>
      <c r="I2173" s="826"/>
    </row>
    <row r="2174" spans="2:9" s="820" customFormat="1" ht="15" customHeight="1">
      <c r="B2174" s="821"/>
      <c r="C2174" s="342"/>
      <c r="D2174" s="822"/>
      <c r="E2174" s="823"/>
      <c r="F2174" s="824"/>
      <c r="G2174" s="824"/>
      <c r="H2174" s="825"/>
      <c r="I2174" s="826"/>
    </row>
    <row r="2175" spans="2:9" s="820" customFormat="1" ht="15" customHeight="1">
      <c r="B2175" s="821"/>
      <c r="C2175" s="342"/>
      <c r="D2175" s="822"/>
      <c r="E2175" s="823"/>
      <c r="F2175" s="824"/>
      <c r="G2175" s="824"/>
      <c r="H2175" s="825"/>
      <c r="I2175" s="826"/>
    </row>
    <row r="2176" spans="2:9" s="820" customFormat="1" ht="15" customHeight="1">
      <c r="B2176" s="821"/>
      <c r="C2176" s="342"/>
      <c r="D2176" s="822"/>
      <c r="E2176" s="823"/>
      <c r="F2176" s="824"/>
      <c r="G2176" s="824"/>
      <c r="H2176" s="825"/>
      <c r="I2176" s="826"/>
    </row>
    <row r="2177" spans="2:9" s="820" customFormat="1" ht="15" customHeight="1">
      <c r="B2177" s="821"/>
      <c r="C2177" s="342"/>
      <c r="D2177" s="822"/>
      <c r="E2177" s="823"/>
      <c r="F2177" s="824"/>
      <c r="G2177" s="824"/>
      <c r="H2177" s="825"/>
      <c r="I2177" s="826"/>
    </row>
    <row r="2178" spans="2:9" s="820" customFormat="1" ht="15" customHeight="1">
      <c r="B2178" s="821"/>
      <c r="C2178" s="342"/>
      <c r="D2178" s="822"/>
      <c r="E2178" s="823"/>
      <c r="F2178" s="824"/>
      <c r="G2178" s="824"/>
      <c r="H2178" s="825"/>
      <c r="I2178" s="826"/>
    </row>
    <row r="2179" spans="2:9" s="820" customFormat="1" ht="15" customHeight="1">
      <c r="B2179" s="821"/>
      <c r="C2179" s="342"/>
      <c r="D2179" s="822"/>
      <c r="E2179" s="823"/>
      <c r="F2179" s="824"/>
      <c r="G2179" s="824"/>
      <c r="H2179" s="825"/>
      <c r="I2179" s="826"/>
    </row>
    <row r="2180" spans="2:9" s="820" customFormat="1" ht="15" customHeight="1">
      <c r="B2180" s="821"/>
      <c r="C2180" s="342"/>
      <c r="D2180" s="822"/>
      <c r="E2180" s="823"/>
      <c r="F2180" s="824"/>
      <c r="G2180" s="824"/>
      <c r="H2180" s="825"/>
      <c r="I2180" s="826"/>
    </row>
    <row r="2181" spans="2:9" s="820" customFormat="1" ht="15" customHeight="1">
      <c r="B2181" s="821"/>
      <c r="C2181" s="342"/>
      <c r="D2181" s="822"/>
      <c r="E2181" s="823"/>
      <c r="F2181" s="824"/>
      <c r="G2181" s="824"/>
      <c r="H2181" s="825"/>
      <c r="I2181" s="826"/>
    </row>
    <row r="2182" spans="2:9" s="820" customFormat="1" ht="15" customHeight="1">
      <c r="B2182" s="821"/>
      <c r="C2182" s="342"/>
      <c r="D2182" s="822"/>
      <c r="E2182" s="823"/>
      <c r="F2182" s="824"/>
      <c r="G2182" s="824"/>
      <c r="H2182" s="825"/>
      <c r="I2182" s="826"/>
    </row>
    <row r="2183" spans="2:9" s="820" customFormat="1" ht="15" customHeight="1">
      <c r="B2183" s="821"/>
      <c r="C2183" s="342"/>
      <c r="D2183" s="822"/>
      <c r="E2183" s="823"/>
      <c r="F2183" s="824"/>
      <c r="G2183" s="824"/>
      <c r="H2183" s="825"/>
      <c r="I2183" s="826"/>
    </row>
    <row r="2184" spans="2:9" s="820" customFormat="1" ht="15" customHeight="1">
      <c r="B2184" s="821"/>
      <c r="C2184" s="342"/>
      <c r="D2184" s="822"/>
      <c r="E2184" s="823"/>
      <c r="F2184" s="824"/>
      <c r="G2184" s="824"/>
      <c r="H2184" s="825"/>
      <c r="I2184" s="826"/>
    </row>
    <row r="2185" spans="2:9" s="820" customFormat="1" ht="15" customHeight="1">
      <c r="B2185" s="821"/>
      <c r="C2185" s="342"/>
      <c r="D2185" s="822"/>
      <c r="E2185" s="823"/>
      <c r="F2185" s="824"/>
      <c r="G2185" s="824"/>
      <c r="H2185" s="825"/>
      <c r="I2185" s="826"/>
    </row>
    <row r="2186" spans="2:9" s="820" customFormat="1" ht="15" customHeight="1">
      <c r="B2186" s="821"/>
      <c r="C2186" s="342"/>
      <c r="D2186" s="822"/>
      <c r="E2186" s="823"/>
      <c r="F2186" s="824"/>
      <c r="G2186" s="824"/>
      <c r="H2186" s="825"/>
      <c r="I2186" s="826"/>
    </row>
    <row r="2187" spans="2:9" s="820" customFormat="1" ht="15" customHeight="1">
      <c r="B2187" s="821"/>
      <c r="C2187" s="342"/>
      <c r="D2187" s="822"/>
      <c r="E2187" s="823"/>
      <c r="F2187" s="824"/>
      <c r="G2187" s="824"/>
      <c r="H2187" s="825"/>
      <c r="I2187" s="826"/>
    </row>
    <row r="2188" spans="2:9" s="820" customFormat="1" ht="15" customHeight="1">
      <c r="B2188" s="821"/>
      <c r="C2188" s="342"/>
      <c r="D2188" s="822"/>
      <c r="E2188" s="827"/>
      <c r="F2188" s="824"/>
      <c r="G2188" s="824"/>
      <c r="H2188" s="825"/>
      <c r="I2188" s="826"/>
    </row>
    <row r="2189" spans="2:9" s="820" customFormat="1" ht="15" customHeight="1">
      <c r="B2189" s="821"/>
      <c r="C2189" s="342"/>
      <c r="D2189" s="822"/>
      <c r="E2189" s="827"/>
      <c r="F2189" s="824"/>
      <c r="G2189" s="824"/>
      <c r="H2189" s="825"/>
      <c r="I2189" s="826"/>
    </row>
    <row r="2190" spans="2:9" s="820" customFormat="1" ht="15" customHeight="1">
      <c r="B2190" s="821"/>
      <c r="C2190" s="342"/>
      <c r="D2190" s="822"/>
      <c r="E2190" s="827"/>
      <c r="F2190" s="824"/>
      <c r="G2190" s="824"/>
      <c r="H2190" s="825"/>
      <c r="I2190" s="826"/>
    </row>
    <row r="2191" spans="2:9" s="820" customFormat="1" ht="15" customHeight="1">
      <c r="B2191" s="821"/>
      <c r="C2191" s="342"/>
      <c r="D2191" s="822"/>
      <c r="E2191" s="827"/>
      <c r="F2191" s="824"/>
      <c r="G2191" s="824"/>
      <c r="H2191" s="825"/>
      <c r="I2191" s="826"/>
    </row>
    <row r="2192" spans="2:9" s="820" customFormat="1" ht="15" customHeight="1">
      <c r="B2192" s="821"/>
      <c r="C2192" s="342"/>
      <c r="D2192" s="822"/>
      <c r="E2192" s="827"/>
      <c r="F2192" s="824"/>
      <c r="G2192" s="824"/>
      <c r="H2192" s="825"/>
      <c r="I2192" s="826"/>
    </row>
    <row r="2193" spans="2:9" s="820" customFormat="1" ht="15" customHeight="1">
      <c r="B2193" s="821"/>
      <c r="C2193" s="342"/>
      <c r="D2193" s="822"/>
      <c r="E2193" s="827"/>
      <c r="F2193" s="824"/>
      <c r="G2193" s="824"/>
      <c r="H2193" s="825"/>
      <c r="I2193" s="826"/>
    </row>
    <row r="2194" spans="2:9" s="820" customFormat="1" ht="15" customHeight="1">
      <c r="B2194" s="821"/>
      <c r="C2194" s="342"/>
      <c r="D2194" s="822"/>
      <c r="E2194" s="823"/>
      <c r="F2194" s="824"/>
      <c r="G2194" s="824"/>
      <c r="H2194" s="825"/>
      <c r="I2194" s="826"/>
    </row>
    <row r="2195" spans="2:9" s="820" customFormat="1" ht="15" customHeight="1">
      <c r="B2195" s="821"/>
      <c r="C2195" s="342"/>
      <c r="D2195" s="822"/>
      <c r="E2195" s="823"/>
      <c r="F2195" s="824"/>
      <c r="G2195" s="824"/>
      <c r="H2195" s="825"/>
      <c r="I2195" s="826"/>
    </row>
    <row r="2196" spans="2:9" s="820" customFormat="1" ht="15" customHeight="1">
      <c r="B2196" s="821"/>
      <c r="C2196" s="342"/>
      <c r="D2196" s="822"/>
      <c r="E2196" s="823"/>
      <c r="F2196" s="824"/>
      <c r="G2196" s="824"/>
      <c r="H2196" s="825"/>
      <c r="I2196" s="826"/>
    </row>
    <row r="2197" spans="2:9" s="820" customFormat="1" ht="15" customHeight="1">
      <c r="B2197" s="821"/>
      <c r="C2197" s="342"/>
      <c r="D2197" s="822"/>
      <c r="E2197" s="823"/>
      <c r="F2197" s="824"/>
      <c r="G2197" s="824"/>
      <c r="H2197" s="825"/>
      <c r="I2197" s="826"/>
    </row>
    <row r="2198" spans="2:9" s="820" customFormat="1" ht="15" customHeight="1">
      <c r="B2198" s="821"/>
      <c r="C2198" s="342"/>
      <c r="D2198" s="822"/>
      <c r="E2198" s="823"/>
      <c r="F2198" s="824"/>
      <c r="G2198" s="824"/>
      <c r="H2198" s="825"/>
      <c r="I2198" s="826"/>
    </row>
    <row r="2199" spans="2:9" s="820" customFormat="1" ht="15" customHeight="1">
      <c r="B2199" s="821"/>
      <c r="C2199" s="342"/>
      <c r="D2199" s="822"/>
      <c r="E2199" s="823"/>
      <c r="F2199" s="824"/>
      <c r="G2199" s="824"/>
      <c r="H2199" s="825"/>
      <c r="I2199" s="826"/>
    </row>
    <row r="2200" spans="2:9" s="820" customFormat="1" ht="15" customHeight="1">
      <c r="B2200" s="821"/>
      <c r="C2200" s="342"/>
      <c r="D2200" s="822"/>
      <c r="E2200" s="823"/>
      <c r="F2200" s="824"/>
      <c r="G2200" s="824"/>
      <c r="H2200" s="825"/>
      <c r="I2200" s="826"/>
    </row>
    <row r="2201" spans="2:9" s="820" customFormat="1" ht="15" customHeight="1">
      <c r="B2201" s="821"/>
      <c r="C2201" s="342"/>
      <c r="D2201" s="822"/>
      <c r="E2201" s="823"/>
      <c r="F2201" s="824"/>
      <c r="G2201" s="824"/>
      <c r="H2201" s="825"/>
      <c r="I2201" s="826"/>
    </row>
    <row r="2202" spans="2:9" s="820" customFormat="1" ht="15" customHeight="1">
      <c r="B2202" s="821"/>
      <c r="C2202" s="342"/>
      <c r="D2202" s="822"/>
      <c r="E2202" s="823"/>
      <c r="F2202" s="824"/>
      <c r="G2202" s="824"/>
      <c r="H2202" s="825"/>
      <c r="I2202" s="826"/>
    </row>
    <row r="2203" spans="2:9" s="820" customFormat="1" ht="15" customHeight="1">
      <c r="B2203" s="821"/>
      <c r="C2203" s="342"/>
      <c r="D2203" s="822"/>
      <c r="E2203" s="823"/>
      <c r="F2203" s="824"/>
      <c r="G2203" s="824"/>
      <c r="H2203" s="825"/>
      <c r="I2203" s="826"/>
    </row>
    <row r="2204" spans="2:9" s="820" customFormat="1" ht="15" customHeight="1">
      <c r="B2204" s="821"/>
      <c r="C2204" s="342"/>
      <c r="D2204" s="822"/>
      <c r="E2204" s="823"/>
      <c r="F2204" s="824"/>
      <c r="G2204" s="824"/>
      <c r="H2204" s="825"/>
      <c r="I2204" s="826"/>
    </row>
    <row r="2205" spans="2:9" s="820" customFormat="1" ht="15" customHeight="1">
      <c r="B2205" s="821"/>
      <c r="C2205" s="342"/>
      <c r="D2205" s="822"/>
      <c r="E2205" s="823"/>
      <c r="F2205" s="824"/>
      <c r="G2205" s="824"/>
      <c r="H2205" s="825"/>
      <c r="I2205" s="826"/>
    </row>
    <row r="2206" spans="2:9" s="820" customFormat="1" ht="15" customHeight="1">
      <c r="B2206" s="821"/>
      <c r="C2206" s="342"/>
      <c r="D2206" s="822"/>
      <c r="E2206" s="823"/>
      <c r="F2206" s="824"/>
      <c r="G2206" s="824"/>
      <c r="H2206" s="825"/>
      <c r="I2206" s="826"/>
    </row>
    <row r="2207" spans="2:9" s="820" customFormat="1" ht="15" customHeight="1">
      <c r="B2207" s="821"/>
      <c r="C2207" s="342"/>
      <c r="D2207" s="822"/>
      <c r="E2207" s="823"/>
      <c r="F2207" s="824"/>
      <c r="G2207" s="824"/>
      <c r="H2207" s="825"/>
      <c r="I2207" s="826"/>
    </row>
    <row r="2208" spans="2:9" s="820" customFormat="1" ht="15" customHeight="1">
      <c r="B2208" s="821"/>
      <c r="C2208" s="342"/>
      <c r="D2208" s="822"/>
      <c r="E2208" s="823"/>
      <c r="F2208" s="824"/>
      <c r="G2208" s="824"/>
      <c r="H2208" s="825"/>
      <c r="I2208" s="826"/>
    </row>
    <row r="2209" spans="2:9" s="820" customFormat="1" ht="15" customHeight="1">
      <c r="B2209" s="821"/>
      <c r="C2209" s="342"/>
      <c r="D2209" s="822"/>
      <c r="E2209" s="823"/>
      <c r="F2209" s="824"/>
      <c r="G2209" s="824"/>
      <c r="H2209" s="825"/>
      <c r="I2209" s="826"/>
    </row>
    <row r="2210" spans="2:9" s="820" customFormat="1" ht="15" customHeight="1">
      <c r="B2210" s="821"/>
      <c r="C2210" s="342"/>
      <c r="D2210" s="822"/>
      <c r="E2210" s="823"/>
      <c r="F2210" s="824"/>
      <c r="G2210" s="824"/>
      <c r="H2210" s="825"/>
      <c r="I2210" s="826"/>
    </row>
    <row r="2211" spans="2:9" s="820" customFormat="1" ht="15" customHeight="1">
      <c r="B2211" s="821"/>
      <c r="C2211" s="342"/>
      <c r="D2211" s="822"/>
      <c r="E2211" s="827"/>
      <c r="F2211" s="824"/>
      <c r="G2211" s="824"/>
      <c r="H2211" s="825"/>
      <c r="I2211" s="826"/>
    </row>
    <row r="2212" spans="2:9" s="820" customFormat="1" ht="15" customHeight="1">
      <c r="B2212" s="821"/>
      <c r="C2212" s="342"/>
      <c r="D2212" s="822"/>
      <c r="E2212" s="827"/>
      <c r="F2212" s="824"/>
      <c r="G2212" s="824"/>
      <c r="H2212" s="825"/>
      <c r="I2212" s="826"/>
    </row>
    <row r="2213" spans="2:9" s="820" customFormat="1" ht="15" customHeight="1">
      <c r="B2213" s="821"/>
      <c r="C2213" s="342"/>
      <c r="D2213" s="822"/>
      <c r="E2213" s="827"/>
      <c r="F2213" s="824"/>
      <c r="G2213" s="824"/>
      <c r="H2213" s="825"/>
      <c r="I2213" s="826"/>
    </row>
    <row r="2214" spans="2:9" s="820" customFormat="1" ht="15" customHeight="1">
      <c r="B2214" s="821"/>
      <c r="C2214" s="342"/>
      <c r="D2214" s="822"/>
      <c r="E2214" s="827"/>
      <c r="F2214" s="824"/>
      <c r="G2214" s="824"/>
      <c r="H2214" s="825"/>
      <c r="I2214" s="826"/>
    </row>
    <row r="2215" spans="2:9" s="820" customFormat="1" ht="15" customHeight="1">
      <c r="B2215" s="821"/>
      <c r="C2215" s="342"/>
      <c r="D2215" s="822"/>
      <c r="E2215" s="827"/>
      <c r="F2215" s="824"/>
      <c r="G2215" s="824"/>
      <c r="H2215" s="825"/>
      <c r="I2215" s="826"/>
    </row>
    <row r="2216" spans="2:9" s="820" customFormat="1" ht="15" customHeight="1">
      <c r="B2216" s="821"/>
      <c r="C2216" s="342"/>
      <c r="D2216" s="822"/>
      <c r="E2216" s="827"/>
      <c r="F2216" s="824"/>
      <c r="G2216" s="824"/>
      <c r="H2216" s="825"/>
      <c r="I2216" s="826"/>
    </row>
    <row r="2217" spans="2:9" s="820" customFormat="1" ht="15" customHeight="1">
      <c r="B2217" s="821"/>
      <c r="C2217" s="342"/>
      <c r="D2217" s="822"/>
      <c r="E2217" s="823"/>
      <c r="F2217" s="824"/>
      <c r="G2217" s="824"/>
      <c r="H2217" s="825"/>
      <c r="I2217" s="826"/>
    </row>
    <row r="2218" spans="2:9" s="820" customFormat="1" ht="15" customHeight="1">
      <c r="B2218" s="821"/>
      <c r="C2218" s="342"/>
      <c r="D2218" s="822"/>
      <c r="E2218" s="823"/>
      <c r="F2218" s="824"/>
      <c r="G2218" s="824"/>
      <c r="H2218" s="825"/>
      <c r="I2218" s="826"/>
    </row>
    <row r="2219" spans="2:9" s="820" customFormat="1" ht="15" customHeight="1">
      <c r="B2219" s="821"/>
      <c r="C2219" s="342"/>
      <c r="D2219" s="822"/>
      <c r="E2219" s="823"/>
      <c r="F2219" s="824"/>
      <c r="G2219" s="824"/>
      <c r="H2219" s="825"/>
      <c r="I2219" s="826"/>
    </row>
    <row r="2220" spans="2:9" s="820" customFormat="1" ht="15" customHeight="1">
      <c r="B2220" s="821"/>
      <c r="C2220" s="342"/>
      <c r="D2220" s="822"/>
      <c r="E2220" s="823"/>
      <c r="F2220" s="824"/>
      <c r="G2220" s="824"/>
      <c r="H2220" s="825"/>
      <c r="I2220" s="826"/>
    </row>
    <row r="2221" spans="2:9" s="820" customFormat="1" ht="15" customHeight="1">
      <c r="B2221" s="821"/>
      <c r="C2221" s="342"/>
      <c r="D2221" s="822"/>
      <c r="E2221" s="823"/>
      <c r="F2221" s="824"/>
      <c r="G2221" s="824"/>
      <c r="H2221" s="825"/>
      <c r="I2221" s="826"/>
    </row>
    <row r="2222" spans="2:9" s="820" customFormat="1" ht="15" customHeight="1">
      <c r="B2222" s="821"/>
      <c r="C2222" s="342"/>
      <c r="D2222" s="822"/>
      <c r="E2222" s="823"/>
      <c r="F2222" s="824"/>
      <c r="G2222" s="824"/>
      <c r="H2222" s="825"/>
      <c r="I2222" s="826"/>
    </row>
    <row r="2223" spans="2:9" s="820" customFormat="1" ht="15" customHeight="1">
      <c r="B2223" s="821"/>
      <c r="C2223" s="342"/>
      <c r="D2223" s="822"/>
      <c r="E2223" s="823"/>
      <c r="F2223" s="824"/>
      <c r="G2223" s="824"/>
      <c r="H2223" s="825"/>
      <c r="I2223" s="826"/>
    </row>
    <row r="2224" spans="2:9" s="820" customFormat="1" ht="15" customHeight="1">
      <c r="B2224" s="821"/>
      <c r="C2224" s="342"/>
      <c r="D2224" s="822"/>
      <c r="E2224" s="823"/>
      <c r="F2224" s="824"/>
      <c r="G2224" s="824"/>
      <c r="H2224" s="825"/>
      <c r="I2224" s="826"/>
    </row>
    <row r="2225" spans="2:9" s="820" customFormat="1" ht="15" customHeight="1">
      <c r="B2225" s="821"/>
      <c r="C2225" s="342"/>
      <c r="D2225" s="822"/>
      <c r="E2225" s="823"/>
      <c r="F2225" s="824"/>
      <c r="G2225" s="824"/>
      <c r="H2225" s="825"/>
      <c r="I2225" s="826"/>
    </row>
    <row r="2226" spans="2:9" s="820" customFormat="1" ht="15" customHeight="1">
      <c r="B2226" s="821"/>
      <c r="C2226" s="342"/>
      <c r="D2226" s="822"/>
      <c r="E2226" s="823"/>
      <c r="F2226" s="824"/>
      <c r="G2226" s="824"/>
      <c r="H2226" s="825"/>
      <c r="I2226" s="826"/>
    </row>
    <row r="2227" spans="2:9" s="820" customFormat="1" ht="15" customHeight="1">
      <c r="B2227" s="821"/>
      <c r="C2227" s="342"/>
      <c r="D2227" s="822"/>
      <c r="E2227" s="823"/>
      <c r="F2227" s="824"/>
      <c r="G2227" s="824"/>
      <c r="H2227" s="825"/>
      <c r="I2227" s="826"/>
    </row>
    <row r="2228" spans="2:9" s="820" customFormat="1" ht="15" customHeight="1">
      <c r="B2228" s="821"/>
      <c r="C2228" s="342"/>
      <c r="D2228" s="822"/>
      <c r="E2228" s="823"/>
      <c r="F2228" s="824"/>
      <c r="G2228" s="824"/>
      <c r="H2228" s="825"/>
      <c r="I2228" s="826"/>
    </row>
    <row r="2229" spans="2:9" s="820" customFormat="1" ht="15" customHeight="1">
      <c r="B2229" s="821"/>
      <c r="C2229" s="342"/>
      <c r="D2229" s="822"/>
      <c r="E2229" s="823"/>
      <c r="F2229" s="824"/>
      <c r="G2229" s="824"/>
      <c r="H2229" s="825"/>
      <c r="I2229" s="826"/>
    </row>
    <row r="2230" spans="2:9" s="820" customFormat="1" ht="15" customHeight="1">
      <c r="B2230" s="821"/>
      <c r="C2230" s="342"/>
      <c r="D2230" s="822"/>
      <c r="E2230" s="823"/>
      <c r="F2230" s="824"/>
      <c r="G2230" s="824"/>
      <c r="H2230" s="825"/>
      <c r="I2230" s="826"/>
    </row>
    <row r="2231" spans="2:9" s="820" customFormat="1" ht="15" customHeight="1">
      <c r="B2231" s="821"/>
      <c r="C2231" s="342"/>
      <c r="D2231" s="822"/>
      <c r="E2231" s="823"/>
      <c r="F2231" s="824"/>
      <c r="G2231" s="824"/>
      <c r="H2231" s="825"/>
      <c r="I2231" s="826"/>
    </row>
    <row r="2232" spans="2:9" s="820" customFormat="1" ht="15" customHeight="1">
      <c r="B2232" s="821"/>
      <c r="C2232" s="342"/>
      <c r="D2232" s="822"/>
      <c r="E2232" s="823"/>
      <c r="F2232" s="824"/>
      <c r="G2232" s="824"/>
      <c r="H2232" s="825"/>
      <c r="I2232" s="826"/>
    </row>
    <row r="2233" spans="2:9" s="820" customFormat="1" ht="15" customHeight="1">
      <c r="B2233" s="821"/>
      <c r="C2233" s="342"/>
      <c r="D2233" s="822"/>
      <c r="E2233" s="823"/>
      <c r="F2233" s="824"/>
      <c r="G2233" s="824"/>
      <c r="H2233" s="825"/>
      <c r="I2233" s="826"/>
    </row>
    <row r="2234" spans="2:9" s="820" customFormat="1" ht="15" customHeight="1">
      <c r="B2234" s="821"/>
      <c r="C2234" s="342"/>
      <c r="D2234" s="822"/>
      <c r="E2234" s="827"/>
      <c r="F2234" s="824"/>
      <c r="G2234" s="824"/>
      <c r="H2234" s="825"/>
      <c r="I2234" s="826"/>
    </row>
    <row r="2235" spans="2:9" s="820" customFormat="1" ht="15" customHeight="1">
      <c r="B2235" s="821"/>
      <c r="C2235" s="342"/>
      <c r="D2235" s="822"/>
      <c r="E2235" s="827"/>
      <c r="F2235" s="824"/>
      <c r="G2235" s="824"/>
      <c r="H2235" s="825"/>
      <c r="I2235" s="826"/>
    </row>
    <row r="2236" spans="2:9" s="820" customFormat="1" ht="15" customHeight="1">
      <c r="B2236" s="821"/>
      <c r="C2236" s="342"/>
      <c r="D2236" s="822"/>
      <c r="E2236" s="827"/>
      <c r="F2236" s="824"/>
      <c r="G2236" s="824"/>
      <c r="H2236" s="825"/>
      <c r="I2236" s="826"/>
    </row>
    <row r="2237" spans="2:9" s="820" customFormat="1" ht="15" customHeight="1">
      <c r="B2237" s="821"/>
      <c r="C2237" s="342"/>
      <c r="D2237" s="822"/>
      <c r="E2237" s="827"/>
      <c r="F2237" s="824"/>
      <c r="G2237" s="824"/>
      <c r="H2237" s="825"/>
      <c r="I2237" s="826"/>
    </row>
    <row r="2238" spans="2:9" s="820" customFormat="1" ht="15" customHeight="1">
      <c r="B2238" s="821"/>
      <c r="C2238" s="342"/>
      <c r="D2238" s="822"/>
      <c r="E2238" s="827"/>
      <c r="F2238" s="824"/>
      <c r="G2238" s="824"/>
      <c r="H2238" s="825"/>
      <c r="I2238" s="826"/>
    </row>
    <row r="2239" spans="2:9" s="820" customFormat="1" ht="15" customHeight="1">
      <c r="B2239" s="821"/>
      <c r="C2239" s="342"/>
      <c r="D2239" s="822"/>
      <c r="E2239" s="827"/>
      <c r="F2239" s="824"/>
      <c r="G2239" s="824"/>
      <c r="H2239" s="825"/>
      <c r="I2239" s="826"/>
    </row>
    <row r="2240" spans="2:9" s="820" customFormat="1" ht="15" customHeight="1">
      <c r="B2240" s="821"/>
      <c r="C2240" s="342"/>
      <c r="D2240" s="822"/>
      <c r="E2240" s="823"/>
      <c r="F2240" s="824"/>
      <c r="G2240" s="824"/>
      <c r="H2240" s="825"/>
      <c r="I2240" s="826"/>
    </row>
    <row r="2241" spans="2:9" s="820" customFormat="1" ht="15" customHeight="1">
      <c r="B2241" s="821"/>
      <c r="C2241" s="342"/>
      <c r="D2241" s="822"/>
      <c r="E2241" s="823"/>
      <c r="F2241" s="824"/>
      <c r="G2241" s="824"/>
      <c r="H2241" s="825"/>
      <c r="I2241" s="826"/>
    </row>
    <row r="2242" spans="2:9" s="820" customFormat="1" ht="15" customHeight="1">
      <c r="B2242" s="821"/>
      <c r="C2242" s="342"/>
      <c r="D2242" s="822"/>
      <c r="E2242" s="823"/>
      <c r="F2242" s="824"/>
      <c r="G2242" s="824"/>
      <c r="H2242" s="825"/>
      <c r="I2242" s="826"/>
    </row>
    <row r="2243" spans="2:9" s="820" customFormat="1" ht="15" customHeight="1">
      <c r="B2243" s="821"/>
      <c r="C2243" s="342"/>
      <c r="D2243" s="822"/>
      <c r="E2243" s="823"/>
      <c r="F2243" s="824"/>
      <c r="G2243" s="824"/>
      <c r="H2243" s="825"/>
      <c r="I2243" s="826"/>
    </row>
    <row r="2244" spans="2:9" s="820" customFormat="1" ht="15" customHeight="1">
      <c r="B2244" s="821"/>
      <c r="C2244" s="342"/>
      <c r="D2244" s="822"/>
      <c r="E2244" s="823"/>
      <c r="F2244" s="824"/>
      <c r="G2244" s="824"/>
      <c r="H2244" s="825"/>
      <c r="I2244" s="826"/>
    </row>
    <row r="2245" spans="2:9" s="820" customFormat="1" ht="15" customHeight="1">
      <c r="B2245" s="821"/>
      <c r="C2245" s="342"/>
      <c r="D2245" s="822"/>
      <c r="E2245" s="823"/>
      <c r="F2245" s="824"/>
      <c r="G2245" s="824"/>
      <c r="H2245" s="825"/>
      <c r="I2245" s="826"/>
    </row>
    <row r="2246" spans="2:9" s="820" customFormat="1" ht="15" customHeight="1">
      <c r="B2246" s="821"/>
      <c r="C2246" s="342"/>
      <c r="D2246" s="822"/>
      <c r="E2246" s="823"/>
      <c r="F2246" s="824"/>
      <c r="G2246" s="824"/>
      <c r="H2246" s="825"/>
      <c r="I2246" s="826"/>
    </row>
    <row r="2247" spans="2:9" s="820" customFormat="1" ht="15" customHeight="1">
      <c r="B2247" s="821"/>
      <c r="C2247" s="342"/>
      <c r="D2247" s="822"/>
      <c r="E2247" s="823"/>
      <c r="F2247" s="824"/>
      <c r="G2247" s="824"/>
      <c r="H2247" s="825"/>
      <c r="I2247" s="826"/>
    </row>
    <row r="2248" spans="2:9" s="820" customFormat="1" ht="15" customHeight="1">
      <c r="B2248" s="821"/>
      <c r="C2248" s="342"/>
      <c r="D2248" s="822"/>
      <c r="E2248" s="823"/>
      <c r="F2248" s="824"/>
      <c r="G2248" s="824"/>
      <c r="H2248" s="825"/>
      <c r="I2248" s="826"/>
    </row>
    <row r="2249" spans="2:9" s="820" customFormat="1" ht="15" customHeight="1">
      <c r="B2249" s="821"/>
      <c r="C2249" s="342"/>
      <c r="D2249" s="822"/>
      <c r="E2249" s="823"/>
      <c r="F2249" s="824"/>
      <c r="G2249" s="824"/>
      <c r="H2249" s="825"/>
      <c r="I2249" s="826"/>
    </row>
    <row r="2250" spans="2:9" s="820" customFormat="1" ht="15" customHeight="1">
      <c r="B2250" s="821"/>
      <c r="C2250" s="342"/>
      <c r="D2250" s="822"/>
      <c r="E2250" s="823"/>
      <c r="F2250" s="824"/>
      <c r="G2250" s="824"/>
      <c r="H2250" s="825"/>
      <c r="I2250" s="826"/>
    </row>
    <row r="2251" spans="2:9" s="820" customFormat="1" ht="15" customHeight="1">
      <c r="B2251" s="821"/>
      <c r="C2251" s="342"/>
      <c r="D2251" s="822"/>
      <c r="E2251" s="823"/>
      <c r="F2251" s="824"/>
      <c r="G2251" s="824"/>
      <c r="H2251" s="825"/>
      <c r="I2251" s="826"/>
    </row>
    <row r="2252" spans="2:9" s="820" customFormat="1" ht="15" customHeight="1">
      <c r="B2252" s="821"/>
      <c r="C2252" s="342"/>
      <c r="D2252" s="822"/>
      <c r="E2252" s="823"/>
      <c r="F2252" s="824"/>
      <c r="G2252" s="824"/>
      <c r="H2252" s="825"/>
      <c r="I2252" s="826"/>
    </row>
    <row r="2253" spans="2:9" s="820" customFormat="1" ht="15" customHeight="1">
      <c r="B2253" s="821"/>
      <c r="C2253" s="342"/>
      <c r="D2253" s="822"/>
      <c r="E2253" s="823"/>
      <c r="F2253" s="824"/>
      <c r="G2253" s="824"/>
      <c r="H2253" s="825"/>
      <c r="I2253" s="826"/>
    </row>
    <row r="2254" spans="2:9" s="820" customFormat="1" ht="15" customHeight="1">
      <c r="B2254" s="821"/>
      <c r="C2254" s="342"/>
      <c r="D2254" s="822"/>
      <c r="E2254" s="823"/>
      <c r="F2254" s="824"/>
      <c r="G2254" s="824"/>
      <c r="H2254" s="825"/>
      <c r="I2254" s="826"/>
    </row>
    <row r="2255" spans="2:9" s="820" customFormat="1" ht="15" customHeight="1">
      <c r="B2255" s="821"/>
      <c r="C2255" s="342"/>
      <c r="D2255" s="822"/>
      <c r="E2255" s="823"/>
      <c r="F2255" s="824"/>
      <c r="G2255" s="824"/>
      <c r="H2255" s="825"/>
      <c r="I2255" s="826"/>
    </row>
    <row r="2256" spans="2:9" s="820" customFormat="1" ht="15" customHeight="1">
      <c r="B2256" s="821"/>
      <c r="C2256" s="342"/>
      <c r="D2256" s="822"/>
      <c r="E2256" s="823"/>
      <c r="F2256" s="824"/>
      <c r="G2256" s="824"/>
      <c r="H2256" s="825"/>
      <c r="I2256" s="826"/>
    </row>
    <row r="2257" spans="2:9" s="820" customFormat="1" ht="15" customHeight="1">
      <c r="B2257" s="821"/>
      <c r="C2257" s="342"/>
      <c r="D2257" s="822"/>
      <c r="E2257" s="827"/>
      <c r="F2257" s="824"/>
      <c r="G2257" s="824"/>
      <c r="H2257" s="825"/>
      <c r="I2257" s="826"/>
    </row>
    <row r="2258" spans="2:9" s="820" customFormat="1" ht="15" customHeight="1">
      <c r="B2258" s="821"/>
      <c r="C2258" s="342"/>
      <c r="D2258" s="822"/>
      <c r="E2258" s="827"/>
      <c r="F2258" s="824"/>
      <c r="G2258" s="824"/>
      <c r="H2258" s="825"/>
      <c r="I2258" s="826"/>
    </row>
    <row r="2259" spans="2:9" s="820" customFormat="1" ht="15" customHeight="1">
      <c r="B2259" s="821"/>
      <c r="C2259" s="342"/>
      <c r="D2259" s="822"/>
      <c r="E2259" s="827"/>
      <c r="F2259" s="824"/>
      <c r="G2259" s="824"/>
      <c r="H2259" s="825"/>
      <c r="I2259" s="826"/>
    </row>
    <row r="2260" spans="2:9" s="820" customFormat="1" ht="15" customHeight="1">
      <c r="B2260" s="821"/>
      <c r="C2260" s="342"/>
      <c r="D2260" s="822"/>
      <c r="E2260" s="827"/>
      <c r="F2260" s="824"/>
      <c r="G2260" s="824"/>
      <c r="H2260" s="825"/>
      <c r="I2260" s="826"/>
    </row>
    <row r="2261" spans="2:9" s="820" customFormat="1" ht="15" customHeight="1">
      <c r="B2261" s="821"/>
      <c r="C2261" s="342"/>
      <c r="D2261" s="822"/>
      <c r="E2261" s="827"/>
      <c r="F2261" s="824"/>
      <c r="G2261" s="824"/>
      <c r="H2261" s="825"/>
      <c r="I2261" s="826"/>
    </row>
    <row r="2262" spans="2:9" s="820" customFormat="1" ht="15" customHeight="1">
      <c r="B2262" s="821"/>
      <c r="C2262" s="342"/>
      <c r="D2262" s="822"/>
      <c r="E2262" s="827"/>
      <c r="F2262" s="824"/>
      <c r="G2262" s="824"/>
      <c r="H2262" s="825"/>
      <c r="I2262" s="826"/>
    </row>
    <row r="2263" spans="2:9" s="820" customFormat="1" ht="15" customHeight="1">
      <c r="B2263" s="821"/>
      <c r="C2263" s="342"/>
      <c r="D2263" s="822"/>
      <c r="E2263" s="823"/>
      <c r="F2263" s="824"/>
      <c r="G2263" s="824"/>
      <c r="H2263" s="825"/>
      <c r="I2263" s="826"/>
    </row>
    <row r="2264" spans="2:9" s="820" customFormat="1" ht="15" customHeight="1">
      <c r="B2264" s="821"/>
      <c r="C2264" s="342"/>
      <c r="D2264" s="822"/>
      <c r="E2264" s="823"/>
      <c r="F2264" s="824"/>
      <c r="G2264" s="824"/>
      <c r="H2264" s="825"/>
      <c r="I2264" s="826"/>
    </row>
    <row r="2265" spans="2:9" s="820" customFormat="1" ht="15" customHeight="1">
      <c r="B2265" s="821"/>
      <c r="C2265" s="342"/>
      <c r="D2265" s="822"/>
      <c r="E2265" s="823"/>
      <c r="F2265" s="824"/>
      <c r="G2265" s="824"/>
      <c r="H2265" s="825"/>
      <c r="I2265" s="826"/>
    </row>
    <row r="2266" spans="2:9" s="820" customFormat="1" ht="15" customHeight="1">
      <c r="B2266" s="821"/>
      <c r="C2266" s="342"/>
      <c r="D2266" s="822"/>
      <c r="E2266" s="823"/>
      <c r="F2266" s="824"/>
      <c r="G2266" s="824"/>
      <c r="H2266" s="825"/>
      <c r="I2266" s="826"/>
    </row>
    <row r="2267" spans="2:9" s="820" customFormat="1" ht="15" customHeight="1">
      <c r="B2267" s="821"/>
      <c r="C2267" s="342"/>
      <c r="D2267" s="822"/>
      <c r="E2267" s="823"/>
      <c r="F2267" s="824"/>
      <c r="G2267" s="824"/>
      <c r="H2267" s="825"/>
      <c r="I2267" s="826"/>
    </row>
    <row r="2268" spans="2:9" s="820" customFormat="1" ht="15" customHeight="1">
      <c r="B2268" s="821"/>
      <c r="C2268" s="342"/>
      <c r="D2268" s="822"/>
      <c r="E2268" s="823"/>
      <c r="F2268" s="824"/>
      <c r="G2268" s="824"/>
      <c r="H2268" s="825"/>
      <c r="I2268" s="826"/>
    </row>
    <row r="2269" spans="2:9" s="820" customFormat="1" ht="15" customHeight="1">
      <c r="B2269" s="821"/>
      <c r="C2269" s="342"/>
      <c r="D2269" s="822"/>
      <c r="E2269" s="823"/>
      <c r="F2269" s="824"/>
      <c r="G2269" s="824"/>
      <c r="H2269" s="825"/>
      <c r="I2269" s="826"/>
    </row>
    <row r="2270" spans="2:9" s="820" customFormat="1" ht="15" customHeight="1">
      <c r="B2270" s="821"/>
      <c r="C2270" s="342"/>
      <c r="D2270" s="822"/>
      <c r="E2270" s="823"/>
      <c r="F2270" s="824"/>
      <c r="G2270" s="824"/>
      <c r="H2270" s="825"/>
      <c r="I2270" s="826"/>
    </row>
    <row r="2271" spans="2:9" s="820" customFormat="1" ht="15" customHeight="1">
      <c r="B2271" s="821"/>
      <c r="C2271" s="342"/>
      <c r="D2271" s="822"/>
      <c r="E2271" s="823"/>
      <c r="F2271" s="824"/>
      <c r="G2271" s="824"/>
      <c r="H2271" s="825"/>
      <c r="I2271" s="826"/>
    </row>
    <row r="2272" spans="2:9" s="820" customFormat="1" ht="15" customHeight="1">
      <c r="B2272" s="821"/>
      <c r="C2272" s="342"/>
      <c r="D2272" s="822"/>
      <c r="E2272" s="823"/>
      <c r="F2272" s="824"/>
      <c r="G2272" s="824"/>
      <c r="H2272" s="825"/>
      <c r="I2272" s="826"/>
    </row>
    <row r="2273" spans="2:9" s="820" customFormat="1" ht="15" customHeight="1">
      <c r="B2273" s="821"/>
      <c r="C2273" s="342"/>
      <c r="D2273" s="822"/>
      <c r="E2273" s="823"/>
      <c r="F2273" s="824"/>
      <c r="G2273" s="824"/>
      <c r="H2273" s="825"/>
      <c r="I2273" s="826"/>
    </row>
    <row r="2274" spans="2:9" s="820" customFormat="1" ht="15" customHeight="1">
      <c r="B2274" s="821"/>
      <c r="C2274" s="342"/>
      <c r="D2274" s="822"/>
      <c r="E2274" s="823"/>
      <c r="F2274" s="824"/>
      <c r="G2274" s="824"/>
      <c r="H2274" s="825"/>
      <c r="I2274" s="826"/>
    </row>
    <row r="2275" spans="2:9" s="820" customFormat="1" ht="15" customHeight="1">
      <c r="B2275" s="821"/>
      <c r="C2275" s="342"/>
      <c r="D2275" s="822"/>
      <c r="E2275" s="823"/>
      <c r="F2275" s="824"/>
      <c r="G2275" s="824"/>
      <c r="H2275" s="825"/>
      <c r="I2275" s="826"/>
    </row>
    <row r="2276" spans="2:9" s="820" customFormat="1" ht="15" customHeight="1">
      <c r="B2276" s="821"/>
      <c r="C2276" s="342"/>
      <c r="D2276" s="822"/>
      <c r="E2276" s="823"/>
      <c r="F2276" s="824"/>
      <c r="G2276" s="824"/>
      <c r="H2276" s="825"/>
      <c r="I2276" s="826"/>
    </row>
    <row r="2277" spans="2:9" s="820" customFormat="1" ht="15" customHeight="1">
      <c r="B2277" s="821"/>
      <c r="C2277" s="342"/>
      <c r="D2277" s="822"/>
      <c r="E2277" s="823"/>
      <c r="F2277" s="824"/>
      <c r="G2277" s="824"/>
      <c r="H2277" s="825"/>
      <c r="I2277" s="826"/>
    </row>
    <row r="2278" spans="2:9" s="820" customFormat="1" ht="15" customHeight="1">
      <c r="B2278" s="821"/>
      <c r="C2278" s="342"/>
      <c r="D2278" s="822"/>
      <c r="E2278" s="823"/>
      <c r="F2278" s="824"/>
      <c r="G2278" s="824"/>
      <c r="H2278" s="825"/>
      <c r="I2278" s="826"/>
    </row>
    <row r="2279" spans="2:9" s="820" customFormat="1" ht="15" customHeight="1">
      <c r="B2279" s="821"/>
      <c r="C2279" s="342"/>
      <c r="D2279" s="822"/>
      <c r="E2279" s="823"/>
      <c r="F2279" s="824"/>
      <c r="G2279" s="824"/>
      <c r="H2279" s="825"/>
      <c r="I2279" s="826"/>
    </row>
    <row r="2280" spans="2:9" s="820" customFormat="1" ht="15" customHeight="1">
      <c r="B2280" s="821"/>
      <c r="C2280" s="342"/>
      <c r="D2280" s="822"/>
      <c r="E2280" s="827"/>
      <c r="F2280" s="824"/>
      <c r="G2280" s="824"/>
      <c r="H2280" s="825"/>
      <c r="I2280" s="826"/>
    </row>
    <row r="2281" spans="2:9" s="820" customFormat="1" ht="15" customHeight="1">
      <c r="B2281" s="821"/>
      <c r="C2281" s="342"/>
      <c r="D2281" s="822"/>
      <c r="E2281" s="827"/>
      <c r="F2281" s="824"/>
      <c r="G2281" s="824"/>
      <c r="H2281" s="825"/>
      <c r="I2281" s="826"/>
    </row>
    <row r="2282" spans="2:9" s="820" customFormat="1" ht="15" customHeight="1">
      <c r="B2282" s="821"/>
      <c r="C2282" s="342"/>
      <c r="D2282" s="822"/>
      <c r="E2282" s="827"/>
      <c r="F2282" s="824"/>
      <c r="G2282" s="824"/>
      <c r="H2282" s="825"/>
      <c r="I2282" s="826"/>
    </row>
    <row r="2283" spans="2:9" s="820" customFormat="1" ht="15" customHeight="1">
      <c r="B2283" s="821"/>
      <c r="C2283" s="342"/>
      <c r="D2283" s="822"/>
      <c r="E2283" s="827"/>
      <c r="F2283" s="824"/>
      <c r="G2283" s="824"/>
      <c r="H2283" s="825"/>
      <c r="I2283" s="826"/>
    </row>
    <row r="2284" spans="2:9" s="820" customFormat="1" ht="15" customHeight="1">
      <c r="B2284" s="821"/>
      <c r="C2284" s="342"/>
      <c r="D2284" s="822"/>
      <c r="E2284" s="827"/>
      <c r="F2284" s="824"/>
      <c r="G2284" s="824"/>
      <c r="H2284" s="825"/>
      <c r="I2284" s="826"/>
    </row>
    <row r="2285" spans="2:9" s="820" customFormat="1" ht="15" customHeight="1">
      <c r="B2285" s="821"/>
      <c r="C2285" s="342"/>
      <c r="D2285" s="822"/>
      <c r="E2285" s="827"/>
      <c r="F2285" s="824"/>
      <c r="G2285" s="824"/>
      <c r="H2285" s="825"/>
      <c r="I2285" s="826"/>
    </row>
    <row r="2286" spans="2:9" s="820" customFormat="1" ht="15" customHeight="1">
      <c r="B2286" s="821"/>
      <c r="C2286" s="342"/>
      <c r="D2286" s="822"/>
      <c r="E2286" s="823"/>
      <c r="F2286" s="824"/>
      <c r="G2286" s="824"/>
      <c r="H2286" s="825"/>
      <c r="I2286" s="826"/>
    </row>
    <row r="2287" spans="2:9" s="820" customFormat="1" ht="15" customHeight="1">
      <c r="B2287" s="821"/>
      <c r="C2287" s="342"/>
      <c r="D2287" s="822"/>
      <c r="E2287" s="823"/>
      <c r="F2287" s="824"/>
      <c r="G2287" s="824"/>
      <c r="H2287" s="825"/>
      <c r="I2287" s="826"/>
    </row>
    <row r="2288" spans="2:9" s="820" customFormat="1" ht="15" customHeight="1">
      <c r="B2288" s="821"/>
      <c r="C2288" s="342"/>
      <c r="D2288" s="822"/>
      <c r="E2288" s="823"/>
      <c r="F2288" s="824"/>
      <c r="G2288" s="824"/>
      <c r="H2288" s="825"/>
      <c r="I2288" s="826"/>
    </row>
    <row r="2289" spans="2:9" s="820" customFormat="1" ht="15" customHeight="1">
      <c r="B2289" s="821"/>
      <c r="C2289" s="342"/>
      <c r="D2289" s="822"/>
      <c r="E2289" s="823"/>
      <c r="F2289" s="824"/>
      <c r="G2289" s="824"/>
      <c r="H2289" s="825"/>
      <c r="I2289" s="826"/>
    </row>
    <row r="2290" spans="2:9" s="820" customFormat="1" ht="15" customHeight="1">
      <c r="B2290" s="821"/>
      <c r="C2290" s="342"/>
      <c r="D2290" s="822"/>
      <c r="E2290" s="823"/>
      <c r="F2290" s="824"/>
      <c r="G2290" s="824"/>
      <c r="H2290" s="825"/>
      <c r="I2290" s="826"/>
    </row>
    <row r="2291" spans="2:9" s="820" customFormat="1" ht="15" customHeight="1">
      <c r="B2291" s="821"/>
      <c r="C2291" s="342"/>
      <c r="D2291" s="822"/>
      <c r="E2291" s="823"/>
      <c r="F2291" s="824"/>
      <c r="G2291" s="824"/>
      <c r="H2291" s="825"/>
      <c r="I2291" s="826"/>
    </row>
    <row r="2292" spans="2:9" s="820" customFormat="1" ht="15" customHeight="1">
      <c r="B2292" s="821"/>
      <c r="C2292" s="342"/>
      <c r="D2292" s="822"/>
      <c r="E2292" s="823"/>
      <c r="F2292" s="824"/>
      <c r="G2292" s="824"/>
      <c r="H2292" s="825"/>
      <c r="I2292" s="826"/>
    </row>
    <row r="2293" spans="2:9" s="820" customFormat="1" ht="15" customHeight="1">
      <c r="B2293" s="821"/>
      <c r="C2293" s="342"/>
      <c r="D2293" s="822"/>
      <c r="E2293" s="823"/>
      <c r="F2293" s="824"/>
      <c r="G2293" s="824"/>
      <c r="H2293" s="825"/>
      <c r="I2293" s="826"/>
    </row>
    <row r="2294" spans="2:9" s="820" customFormat="1" ht="15" customHeight="1">
      <c r="B2294" s="821"/>
      <c r="C2294" s="342"/>
      <c r="D2294" s="822"/>
      <c r="E2294" s="823"/>
      <c r="F2294" s="824"/>
      <c r="G2294" s="824"/>
      <c r="H2294" s="825"/>
      <c r="I2294" s="826"/>
    </row>
    <row r="2295" spans="2:9" s="820" customFormat="1" ht="15" customHeight="1">
      <c r="B2295" s="821"/>
      <c r="C2295" s="342"/>
      <c r="D2295" s="822"/>
      <c r="E2295" s="823"/>
      <c r="F2295" s="824"/>
      <c r="G2295" s="824"/>
      <c r="H2295" s="825"/>
      <c r="I2295" s="826"/>
    </row>
    <row r="2296" spans="2:9" s="820" customFormat="1" ht="15" customHeight="1">
      <c r="B2296" s="821"/>
      <c r="C2296" s="342"/>
      <c r="D2296" s="822"/>
      <c r="E2296" s="823"/>
      <c r="F2296" s="824"/>
      <c r="G2296" s="824"/>
      <c r="H2296" s="825"/>
      <c r="I2296" s="826"/>
    </row>
    <row r="2297" spans="2:9" s="820" customFormat="1" ht="15" customHeight="1">
      <c r="B2297" s="821"/>
      <c r="C2297" s="342"/>
      <c r="D2297" s="822"/>
      <c r="E2297" s="823"/>
      <c r="F2297" s="824"/>
      <c r="G2297" s="824"/>
      <c r="H2297" s="825"/>
      <c r="I2297" s="826"/>
    </row>
    <row r="2298" spans="2:9" s="820" customFormat="1" ht="15" customHeight="1">
      <c r="B2298" s="821"/>
      <c r="C2298" s="342"/>
      <c r="D2298" s="822"/>
      <c r="E2298" s="823"/>
      <c r="F2298" s="824"/>
      <c r="G2298" s="824"/>
      <c r="H2298" s="825"/>
      <c r="I2298" s="826"/>
    </row>
    <row r="2299" spans="2:9" s="820" customFormat="1" ht="15" customHeight="1">
      <c r="B2299" s="821"/>
      <c r="C2299" s="342"/>
      <c r="D2299" s="822"/>
      <c r="E2299" s="823"/>
      <c r="F2299" s="824"/>
      <c r="G2299" s="824"/>
      <c r="H2299" s="825"/>
      <c r="I2299" s="826"/>
    </row>
    <row r="2300" spans="2:9" s="820" customFormat="1" ht="15" customHeight="1">
      <c r="B2300" s="821"/>
      <c r="C2300" s="342"/>
      <c r="D2300" s="822"/>
      <c r="E2300" s="823"/>
      <c r="F2300" s="824"/>
      <c r="G2300" s="824"/>
      <c r="H2300" s="825"/>
      <c r="I2300" s="826"/>
    </row>
    <row r="2301" spans="2:9" s="820" customFormat="1" ht="15" customHeight="1">
      <c r="B2301" s="821"/>
      <c r="C2301" s="342"/>
      <c r="D2301" s="822"/>
      <c r="E2301" s="823"/>
      <c r="F2301" s="824"/>
      <c r="G2301" s="824"/>
      <c r="H2301" s="825"/>
      <c r="I2301" s="826"/>
    </row>
    <row r="2302" spans="2:9" s="820" customFormat="1" ht="15" customHeight="1">
      <c r="B2302" s="821"/>
      <c r="C2302" s="342"/>
      <c r="D2302" s="822"/>
      <c r="E2302" s="823"/>
      <c r="F2302" s="824"/>
      <c r="G2302" s="824"/>
      <c r="H2302" s="825"/>
      <c r="I2302" s="826"/>
    </row>
    <row r="2303" spans="2:9" s="820" customFormat="1" ht="15" customHeight="1">
      <c r="B2303" s="821"/>
      <c r="C2303" s="342"/>
      <c r="D2303" s="822"/>
      <c r="E2303" s="827"/>
      <c r="F2303" s="824"/>
      <c r="G2303" s="824"/>
      <c r="H2303" s="825"/>
      <c r="I2303" s="826"/>
    </row>
    <row r="2304" spans="2:9" s="820" customFormat="1" ht="15" customHeight="1">
      <c r="B2304" s="821"/>
      <c r="C2304" s="342"/>
      <c r="D2304" s="822"/>
      <c r="E2304" s="827"/>
      <c r="F2304" s="824"/>
      <c r="G2304" s="824"/>
      <c r="H2304" s="825"/>
      <c r="I2304" s="826"/>
    </row>
    <row r="2305" spans="2:9" s="820" customFormat="1" ht="15" customHeight="1">
      <c r="B2305" s="821"/>
      <c r="C2305" s="342"/>
      <c r="D2305" s="822"/>
      <c r="E2305" s="827"/>
      <c r="F2305" s="824"/>
      <c r="G2305" s="824"/>
      <c r="H2305" s="825"/>
      <c r="I2305" s="826"/>
    </row>
    <row r="2306" spans="2:9" s="820" customFormat="1" ht="15" customHeight="1">
      <c r="B2306" s="821"/>
      <c r="C2306" s="342"/>
      <c r="D2306" s="822"/>
      <c r="E2306" s="827"/>
      <c r="F2306" s="824"/>
      <c r="G2306" s="824"/>
      <c r="H2306" s="825"/>
      <c r="I2306" s="826"/>
    </row>
    <row r="2307" spans="2:9" s="820" customFormat="1" ht="15" customHeight="1">
      <c r="B2307" s="821"/>
      <c r="C2307" s="342"/>
      <c r="D2307" s="822"/>
      <c r="E2307" s="827"/>
      <c r="F2307" s="824"/>
      <c r="G2307" s="824"/>
      <c r="H2307" s="825"/>
      <c r="I2307" s="826"/>
    </row>
    <row r="2308" spans="2:9" s="820" customFormat="1" ht="15" customHeight="1">
      <c r="B2308" s="821"/>
      <c r="C2308" s="342"/>
      <c r="D2308" s="822"/>
      <c r="E2308" s="827"/>
      <c r="F2308" s="824"/>
      <c r="G2308" s="824"/>
      <c r="H2308" s="825"/>
      <c r="I2308" s="826"/>
    </row>
    <row r="2309" spans="2:9" s="820" customFormat="1" ht="15" customHeight="1">
      <c r="B2309" s="821"/>
      <c r="C2309" s="342"/>
      <c r="D2309" s="822"/>
      <c r="E2309" s="823"/>
      <c r="F2309" s="824"/>
      <c r="G2309" s="824"/>
      <c r="H2309" s="825"/>
      <c r="I2309" s="1044"/>
    </row>
    <row r="2310" spans="2:9" s="820" customFormat="1" ht="15" customHeight="1">
      <c r="B2310" s="821"/>
      <c r="C2310" s="342"/>
      <c r="D2310" s="822"/>
      <c r="E2310" s="823"/>
      <c r="F2310" s="824"/>
      <c r="G2310" s="824"/>
      <c r="H2310" s="825"/>
      <c r="I2310" s="1044"/>
    </row>
    <row r="2311" spans="2:9" s="820" customFormat="1" ht="15" customHeight="1">
      <c r="B2311" s="821"/>
      <c r="C2311" s="342"/>
      <c r="D2311" s="822"/>
      <c r="E2311" s="823"/>
      <c r="F2311" s="824"/>
      <c r="G2311" s="824"/>
      <c r="H2311" s="825"/>
      <c r="I2311" s="1044"/>
    </row>
    <row r="2312" spans="2:9" s="820" customFormat="1" ht="15" customHeight="1">
      <c r="B2312" s="821"/>
      <c r="C2312" s="342"/>
      <c r="D2312" s="822"/>
      <c r="E2312" s="823"/>
      <c r="F2312" s="824"/>
      <c r="G2312" s="824"/>
      <c r="H2312" s="825"/>
      <c r="I2312" s="1044"/>
    </row>
    <row r="2313" spans="2:9" s="820" customFormat="1" ht="15" customHeight="1">
      <c r="B2313" s="821"/>
      <c r="C2313" s="342"/>
      <c r="D2313" s="822"/>
      <c r="E2313" s="823"/>
      <c r="F2313" s="824"/>
      <c r="G2313" s="824"/>
      <c r="H2313" s="825"/>
      <c r="I2313" s="1044"/>
    </row>
    <row r="2314" spans="2:9" s="820" customFormat="1" ht="15" customHeight="1">
      <c r="B2314" s="821"/>
      <c r="C2314" s="342"/>
      <c r="D2314" s="822"/>
      <c r="E2314" s="823"/>
      <c r="F2314" s="824"/>
      <c r="G2314" s="824"/>
      <c r="H2314" s="825"/>
      <c r="I2314" s="1044"/>
    </row>
    <row r="2315" spans="2:9" s="820" customFormat="1" ht="15" customHeight="1">
      <c r="B2315" s="821"/>
      <c r="C2315" s="342"/>
      <c r="D2315" s="822"/>
      <c r="E2315" s="823"/>
      <c r="F2315" s="824"/>
      <c r="G2315" s="824"/>
      <c r="H2315" s="825"/>
      <c r="I2315" s="1044"/>
    </row>
    <row r="2316" spans="2:9" s="820" customFormat="1" ht="15" customHeight="1">
      <c r="B2316" s="821"/>
      <c r="C2316" s="342"/>
      <c r="D2316" s="822"/>
      <c r="E2316" s="823"/>
      <c r="F2316" s="824"/>
      <c r="G2316" s="824"/>
      <c r="H2316" s="825"/>
      <c r="I2316" s="1044"/>
    </row>
    <row r="2317" spans="2:9" s="820" customFormat="1" ht="15" customHeight="1">
      <c r="B2317" s="821"/>
      <c r="C2317" s="342"/>
      <c r="D2317" s="822"/>
      <c r="E2317" s="823"/>
      <c r="F2317" s="824"/>
      <c r="G2317" s="824"/>
      <c r="H2317" s="825"/>
      <c r="I2317" s="1044"/>
    </row>
    <row r="2318" spans="2:9" s="820" customFormat="1" ht="15" customHeight="1">
      <c r="B2318" s="821"/>
      <c r="C2318" s="342"/>
      <c r="D2318" s="822"/>
      <c r="E2318" s="823"/>
      <c r="F2318" s="824"/>
      <c r="G2318" s="824"/>
      <c r="H2318" s="825"/>
      <c r="I2318" s="1044"/>
    </row>
    <row r="2319" spans="2:9" s="820" customFormat="1" ht="15" customHeight="1">
      <c r="B2319" s="821"/>
      <c r="C2319" s="342"/>
      <c r="D2319" s="822"/>
      <c r="E2319" s="823"/>
      <c r="F2319" s="824"/>
      <c r="G2319" s="824"/>
      <c r="H2319" s="825"/>
      <c r="I2319" s="1044"/>
    </row>
    <row r="2320" spans="2:9" s="820" customFormat="1" ht="15" customHeight="1">
      <c r="B2320" s="821"/>
      <c r="C2320" s="342"/>
      <c r="D2320" s="822"/>
      <c r="E2320" s="823"/>
      <c r="F2320" s="824"/>
      <c r="G2320" s="824"/>
      <c r="H2320" s="825"/>
      <c r="I2320" s="1044"/>
    </row>
    <row r="2321" spans="2:9" s="820" customFormat="1" ht="15" customHeight="1">
      <c r="B2321" s="821"/>
      <c r="C2321" s="342"/>
      <c r="D2321" s="822"/>
      <c r="E2321" s="823"/>
      <c r="F2321" s="824"/>
      <c r="G2321" s="824"/>
      <c r="H2321" s="825"/>
      <c r="I2321" s="1044"/>
    </row>
    <row r="2322" spans="2:9" s="820" customFormat="1" ht="15" customHeight="1">
      <c r="B2322" s="821"/>
      <c r="C2322" s="342"/>
      <c r="D2322" s="822"/>
      <c r="E2322" s="823"/>
      <c r="F2322" s="824"/>
      <c r="G2322" s="824"/>
      <c r="H2322" s="825"/>
      <c r="I2322" s="1044"/>
    </row>
    <row r="2323" spans="2:9" s="820" customFormat="1" ht="15" customHeight="1">
      <c r="B2323" s="821"/>
      <c r="C2323" s="342"/>
      <c r="D2323" s="822"/>
      <c r="E2323" s="823"/>
      <c r="F2323" s="824"/>
      <c r="G2323" s="824"/>
      <c r="H2323" s="825"/>
      <c r="I2323" s="1044"/>
    </row>
    <row r="2324" spans="2:9" s="820" customFormat="1" ht="15" customHeight="1">
      <c r="B2324" s="821"/>
      <c r="C2324" s="342"/>
      <c r="D2324" s="822"/>
      <c r="E2324" s="823"/>
      <c r="F2324" s="824"/>
      <c r="G2324" s="824"/>
      <c r="H2324" s="825"/>
      <c r="I2324" s="1044"/>
    </row>
    <row r="2325" spans="2:9" s="820" customFormat="1" ht="15" customHeight="1">
      <c r="B2325" s="821"/>
      <c r="C2325" s="342"/>
      <c r="D2325" s="822"/>
      <c r="E2325" s="823"/>
      <c r="F2325" s="824"/>
      <c r="G2325" s="824"/>
      <c r="H2325" s="825"/>
      <c r="I2325" s="1044"/>
    </row>
    <row r="2326" spans="2:9" s="820" customFormat="1" ht="15" customHeight="1">
      <c r="B2326" s="821"/>
      <c r="C2326" s="342"/>
      <c r="D2326" s="822"/>
      <c r="E2326" s="827"/>
      <c r="F2326" s="824"/>
      <c r="G2326" s="824"/>
      <c r="H2326" s="825"/>
      <c r="I2326" s="1044"/>
    </row>
    <row r="2327" spans="2:9" s="820" customFormat="1" ht="15" customHeight="1">
      <c r="B2327" s="821"/>
      <c r="C2327" s="342"/>
      <c r="D2327" s="822"/>
      <c r="E2327" s="827"/>
      <c r="F2327" s="824"/>
      <c r="G2327" s="824"/>
      <c r="H2327" s="825"/>
      <c r="I2327" s="1044"/>
    </row>
    <row r="2328" spans="2:9" s="820" customFormat="1" ht="15" customHeight="1">
      <c r="B2328" s="821"/>
      <c r="C2328" s="342"/>
      <c r="D2328" s="822"/>
      <c r="E2328" s="823"/>
      <c r="F2328" s="824"/>
      <c r="G2328" s="824"/>
      <c r="H2328" s="825"/>
      <c r="I2328" s="1044"/>
    </row>
    <row r="2329" spans="2:9" s="820" customFormat="1" ht="15" customHeight="1">
      <c r="B2329" s="821"/>
      <c r="C2329" s="342"/>
      <c r="D2329" s="822"/>
      <c r="E2329" s="823"/>
      <c r="F2329" s="824"/>
      <c r="G2329" s="824"/>
      <c r="H2329" s="825"/>
      <c r="I2329" s="1044"/>
    </row>
    <row r="2330" spans="2:9" s="820" customFormat="1" ht="15" customHeight="1">
      <c r="B2330" s="821"/>
      <c r="C2330" s="342"/>
      <c r="D2330" s="822"/>
      <c r="E2330" s="823"/>
      <c r="F2330" s="824"/>
      <c r="G2330" s="824"/>
      <c r="H2330" s="825"/>
      <c r="I2330" s="1044"/>
    </row>
    <row r="2331" spans="2:9" s="820" customFormat="1" ht="15" customHeight="1">
      <c r="B2331" s="821"/>
      <c r="C2331" s="342"/>
      <c r="D2331" s="822"/>
      <c r="E2331" s="823"/>
      <c r="F2331" s="824"/>
      <c r="G2331" s="824"/>
      <c r="H2331" s="825"/>
      <c r="I2331" s="1044"/>
    </row>
    <row r="2332" spans="2:9" s="820" customFormat="1" ht="15" customHeight="1">
      <c r="B2332" s="821"/>
      <c r="C2332" s="342"/>
      <c r="D2332" s="822"/>
      <c r="E2332" s="827"/>
      <c r="F2332" s="824"/>
      <c r="G2332" s="824"/>
      <c r="H2332" s="825"/>
      <c r="I2332" s="1044"/>
    </row>
    <row r="2333" spans="2:9" s="820" customFormat="1" ht="15" customHeight="1">
      <c r="B2333" s="821"/>
      <c r="C2333" s="342"/>
      <c r="D2333" s="822"/>
      <c r="E2333" s="823"/>
      <c r="F2333" s="824"/>
      <c r="G2333" s="824"/>
      <c r="H2333" s="825"/>
      <c r="I2333" s="1044"/>
    </row>
    <row r="2334" spans="2:9" s="820" customFormat="1" ht="15" customHeight="1">
      <c r="B2334" s="821"/>
      <c r="C2334" s="342"/>
      <c r="D2334" s="822"/>
      <c r="E2334" s="823"/>
      <c r="F2334" s="824"/>
      <c r="G2334" s="824"/>
      <c r="H2334" s="825"/>
      <c r="I2334" s="1044"/>
    </row>
    <row r="2335" spans="2:9" s="820" customFormat="1" ht="15" customHeight="1">
      <c r="B2335" s="821"/>
      <c r="C2335" s="342"/>
      <c r="D2335" s="822"/>
      <c r="E2335" s="823"/>
      <c r="F2335" s="824"/>
      <c r="G2335" s="824"/>
      <c r="H2335" s="825"/>
      <c r="I2335" s="1044"/>
    </row>
    <row r="2336" spans="2:9" s="820" customFormat="1" ht="15" customHeight="1">
      <c r="B2336" s="821"/>
      <c r="C2336" s="342"/>
      <c r="D2336" s="822"/>
      <c r="E2336" s="823"/>
      <c r="F2336" s="824"/>
      <c r="G2336" s="824"/>
      <c r="H2336" s="825"/>
      <c r="I2336" s="1044"/>
    </row>
    <row r="2337" spans="2:9" s="820" customFormat="1" ht="15" customHeight="1">
      <c r="B2337" s="821"/>
      <c r="C2337" s="342"/>
      <c r="D2337" s="822"/>
      <c r="E2337" s="823"/>
      <c r="F2337" s="824"/>
      <c r="G2337" s="824"/>
      <c r="H2337" s="825"/>
      <c r="I2337" s="1044"/>
    </row>
    <row r="2338" spans="2:9" s="820" customFormat="1" ht="15" customHeight="1">
      <c r="B2338" s="821"/>
      <c r="C2338" s="342"/>
      <c r="D2338" s="822"/>
      <c r="E2338" s="823"/>
      <c r="F2338" s="824"/>
      <c r="G2338" s="824"/>
      <c r="H2338" s="825"/>
      <c r="I2338" s="1044"/>
    </row>
    <row r="2339" spans="2:9" s="820" customFormat="1" ht="15" customHeight="1">
      <c r="B2339" s="821"/>
      <c r="C2339" s="342"/>
      <c r="D2339" s="822"/>
      <c r="E2339" s="823"/>
      <c r="F2339" s="824"/>
      <c r="G2339" s="828"/>
      <c r="H2339" s="825"/>
      <c r="I2339" s="1044"/>
    </row>
    <row r="2340" spans="2:9" s="820" customFormat="1" ht="15" customHeight="1">
      <c r="B2340" s="821"/>
      <c r="C2340" s="342"/>
      <c r="D2340" s="822"/>
      <c r="E2340" s="823"/>
      <c r="F2340" s="824"/>
      <c r="G2340" s="828"/>
      <c r="H2340" s="825"/>
      <c r="I2340" s="1044"/>
    </row>
    <row r="2341" spans="2:9" s="820" customFormat="1" ht="15" customHeight="1">
      <c r="B2341" s="821"/>
      <c r="C2341" s="342"/>
      <c r="D2341" s="822"/>
      <c r="E2341" s="823"/>
      <c r="F2341" s="824"/>
      <c r="G2341" s="828"/>
      <c r="H2341" s="825"/>
      <c r="I2341" s="1044"/>
    </row>
    <row r="2342" spans="2:9" s="820" customFormat="1" ht="15" customHeight="1">
      <c r="B2342" s="821"/>
      <c r="C2342" s="342"/>
      <c r="D2342" s="822"/>
      <c r="E2342" s="823"/>
      <c r="F2342" s="824"/>
      <c r="G2342" s="828"/>
      <c r="H2342" s="825"/>
      <c r="I2342" s="1044"/>
    </row>
    <row r="2343" spans="2:9" s="820" customFormat="1" ht="15" customHeight="1">
      <c r="B2343" s="821"/>
      <c r="C2343" s="342"/>
      <c r="D2343" s="822"/>
      <c r="E2343" s="823"/>
      <c r="F2343" s="824"/>
      <c r="G2343" s="824"/>
      <c r="H2343" s="825"/>
      <c r="I2343" s="1044"/>
    </row>
    <row r="2344" spans="2:9" s="820" customFormat="1" ht="15" customHeight="1">
      <c r="B2344" s="821"/>
      <c r="C2344" s="342"/>
      <c r="D2344" s="822"/>
      <c r="E2344" s="823"/>
      <c r="F2344" s="824"/>
      <c r="G2344" s="824"/>
      <c r="H2344" s="825"/>
      <c r="I2344" s="1044"/>
    </row>
    <row r="2345" spans="2:9" s="820" customFormat="1" ht="15" customHeight="1">
      <c r="B2345" s="821"/>
      <c r="C2345" s="342"/>
      <c r="D2345" s="822"/>
      <c r="E2345" s="823"/>
      <c r="F2345" s="824"/>
      <c r="G2345" s="824"/>
      <c r="H2345" s="825"/>
      <c r="I2345" s="1044"/>
    </row>
    <row r="2346" spans="2:9" s="820" customFormat="1" ht="15" customHeight="1">
      <c r="B2346" s="821"/>
      <c r="C2346" s="342"/>
      <c r="D2346" s="822"/>
      <c r="E2346" s="823"/>
      <c r="F2346" s="824"/>
      <c r="G2346" s="824"/>
      <c r="H2346" s="825"/>
      <c r="I2346" s="1044"/>
    </row>
    <row r="2347" spans="2:9" s="820" customFormat="1" ht="15" customHeight="1">
      <c r="B2347" s="821"/>
      <c r="C2347" s="342"/>
      <c r="D2347" s="822"/>
      <c r="E2347" s="823"/>
      <c r="F2347" s="824"/>
      <c r="G2347" s="824"/>
      <c r="H2347" s="825"/>
      <c r="I2347" s="1044"/>
    </row>
    <row r="2348" spans="2:9" s="820" customFormat="1" ht="15" customHeight="1">
      <c r="B2348" s="821"/>
      <c r="C2348" s="342"/>
      <c r="D2348" s="822"/>
      <c r="E2348" s="823"/>
      <c r="F2348" s="824"/>
      <c r="G2348" s="824"/>
      <c r="H2348" s="825"/>
      <c r="I2348" s="1044"/>
    </row>
    <row r="2349" spans="2:9" s="820" customFormat="1" ht="15" customHeight="1">
      <c r="B2349" s="821"/>
      <c r="C2349" s="342"/>
      <c r="D2349" s="822"/>
      <c r="E2349" s="823"/>
      <c r="F2349" s="824"/>
      <c r="G2349" s="824"/>
      <c r="H2349" s="825"/>
      <c r="I2349" s="1044"/>
    </row>
    <row r="2350" spans="2:9" s="820" customFormat="1" ht="15" customHeight="1">
      <c r="B2350" s="821"/>
      <c r="C2350" s="342"/>
      <c r="D2350" s="822"/>
      <c r="E2350" s="823"/>
      <c r="F2350" s="824"/>
      <c r="G2350" s="824"/>
      <c r="H2350" s="825"/>
      <c r="I2350" s="1044"/>
    </row>
    <row r="2351" spans="2:9" s="820" customFormat="1" ht="15" customHeight="1">
      <c r="B2351" s="821"/>
      <c r="C2351" s="342"/>
      <c r="D2351" s="822"/>
      <c r="E2351" s="823"/>
      <c r="F2351" s="824"/>
      <c r="G2351" s="824"/>
      <c r="H2351" s="825"/>
      <c r="I2351" s="1044"/>
    </row>
    <row r="2352" spans="2:9" s="820" customFormat="1" ht="15" customHeight="1">
      <c r="B2352" s="821"/>
      <c r="C2352" s="342"/>
      <c r="D2352" s="822"/>
      <c r="E2352" s="823"/>
      <c r="F2352" s="824"/>
      <c r="G2352" s="824"/>
      <c r="H2352" s="825"/>
      <c r="I2352" s="1044"/>
    </row>
    <row r="2353" spans="2:9" s="820" customFormat="1" ht="15" customHeight="1">
      <c r="B2353" s="821"/>
      <c r="C2353" s="342"/>
      <c r="D2353" s="822"/>
      <c r="E2353" s="823"/>
      <c r="F2353" s="824"/>
      <c r="G2353" s="824"/>
      <c r="H2353" s="825"/>
      <c r="I2353" s="1044"/>
    </row>
    <row r="2354" spans="2:9" s="820" customFormat="1" ht="15" customHeight="1">
      <c r="B2354" s="821"/>
      <c r="C2354" s="342"/>
      <c r="D2354" s="822"/>
      <c r="E2354" s="823"/>
      <c r="F2354" s="824"/>
      <c r="G2354" s="824"/>
      <c r="H2354" s="825"/>
      <c r="I2354" s="1044"/>
    </row>
    <row r="2355" spans="2:9" s="820" customFormat="1" ht="15" customHeight="1">
      <c r="B2355" s="821"/>
      <c r="C2355" s="342"/>
      <c r="D2355" s="822"/>
      <c r="E2355" s="823"/>
      <c r="F2355" s="824"/>
      <c r="G2355" s="824"/>
      <c r="H2355" s="825"/>
      <c r="I2355" s="1044"/>
    </row>
    <row r="2356" spans="2:9" s="820" customFormat="1" ht="15" customHeight="1">
      <c r="B2356" s="821"/>
      <c r="C2356" s="342"/>
      <c r="D2356" s="822"/>
      <c r="E2356" s="823"/>
      <c r="F2356" s="824"/>
      <c r="G2356" s="824"/>
      <c r="H2356" s="825"/>
      <c r="I2356" s="1044"/>
    </row>
    <row r="2357" spans="2:9" s="820" customFormat="1" ht="15" customHeight="1">
      <c r="B2357" s="821"/>
      <c r="C2357" s="342"/>
      <c r="D2357" s="822"/>
      <c r="E2357" s="823"/>
      <c r="F2357" s="824"/>
      <c r="G2357" s="824"/>
      <c r="H2357" s="825"/>
      <c r="I2357" s="1044"/>
    </row>
    <row r="2358" spans="2:9" s="820" customFormat="1" ht="15" customHeight="1">
      <c r="B2358" s="821"/>
      <c r="C2358" s="342"/>
      <c r="D2358" s="822"/>
      <c r="E2358" s="823"/>
      <c r="F2358" s="824"/>
      <c r="G2358" s="824"/>
      <c r="H2358" s="825"/>
      <c r="I2358" s="1044"/>
    </row>
    <row r="2359" spans="2:9" s="820" customFormat="1" ht="15" customHeight="1">
      <c r="B2359" s="821"/>
      <c r="C2359" s="342"/>
      <c r="D2359" s="822"/>
      <c r="E2359" s="823"/>
      <c r="F2359" s="824"/>
      <c r="G2359" s="824"/>
      <c r="H2359" s="825"/>
      <c r="I2359" s="1044"/>
    </row>
    <row r="2360" spans="2:9" s="820" customFormat="1" ht="15" customHeight="1">
      <c r="B2360" s="821"/>
      <c r="C2360" s="342"/>
      <c r="D2360" s="822"/>
      <c r="E2360" s="823"/>
      <c r="F2360" s="824"/>
      <c r="G2360" s="824"/>
      <c r="H2360" s="825"/>
      <c r="I2360" s="1044"/>
    </row>
    <row r="2361" spans="2:9" s="820" customFormat="1" ht="15" customHeight="1">
      <c r="B2361" s="821"/>
      <c r="C2361" s="342"/>
      <c r="D2361" s="822"/>
      <c r="E2361" s="823"/>
      <c r="F2361" s="824"/>
      <c r="G2361" s="824"/>
      <c r="H2361" s="825"/>
      <c r="I2361" s="1044"/>
    </row>
    <row r="2362" spans="2:9" s="820" customFormat="1" ht="15" customHeight="1">
      <c r="B2362" s="821"/>
      <c r="C2362" s="342"/>
      <c r="D2362" s="822"/>
      <c r="E2362" s="823"/>
      <c r="F2362" s="824"/>
      <c r="G2362" s="824"/>
      <c r="H2362" s="825"/>
      <c r="I2362" s="1044"/>
    </row>
    <row r="2363" spans="2:9" s="820" customFormat="1" ht="15" customHeight="1">
      <c r="B2363" s="821"/>
      <c r="C2363" s="342"/>
      <c r="D2363" s="822"/>
      <c r="E2363" s="823"/>
      <c r="F2363" s="824"/>
      <c r="G2363" s="824"/>
      <c r="H2363" s="825"/>
      <c r="I2363" s="1044"/>
    </row>
    <row r="2364" spans="2:9" s="820" customFormat="1" ht="15" customHeight="1">
      <c r="B2364" s="821"/>
      <c r="C2364" s="342"/>
      <c r="D2364" s="822"/>
      <c r="E2364" s="823"/>
      <c r="F2364" s="824"/>
      <c r="G2364" s="824"/>
      <c r="H2364" s="825"/>
      <c r="I2364" s="1044"/>
    </row>
    <row r="2365" spans="2:9" s="820" customFormat="1" ht="15" customHeight="1">
      <c r="B2365" s="821"/>
      <c r="C2365" s="342"/>
      <c r="D2365" s="822"/>
      <c r="E2365" s="823"/>
      <c r="F2365" s="824"/>
      <c r="G2365" s="824"/>
      <c r="H2365" s="825"/>
      <c r="I2365" s="1044"/>
    </row>
    <row r="2366" spans="2:9" s="820" customFormat="1" ht="15" customHeight="1">
      <c r="B2366" s="821"/>
      <c r="C2366" s="342"/>
      <c r="D2366" s="822"/>
      <c r="E2366" s="823"/>
      <c r="F2366" s="824"/>
      <c r="G2366" s="824"/>
      <c r="H2366" s="825"/>
      <c r="I2366" s="1044"/>
    </row>
    <row r="2367" spans="2:9" s="820" customFormat="1" ht="15" customHeight="1">
      <c r="B2367" s="821"/>
      <c r="C2367" s="342"/>
      <c r="D2367" s="822"/>
      <c r="E2367" s="823"/>
      <c r="F2367" s="824"/>
      <c r="G2367" s="824"/>
      <c r="H2367" s="825"/>
      <c r="I2367" s="1044"/>
    </row>
    <row r="2368" spans="2:9" s="820" customFormat="1" ht="15" customHeight="1">
      <c r="B2368" s="821"/>
      <c r="C2368" s="342"/>
      <c r="D2368" s="822"/>
      <c r="E2368" s="823"/>
      <c r="F2368" s="824"/>
      <c r="G2368" s="824"/>
      <c r="H2368" s="825"/>
      <c r="I2368" s="1044"/>
    </row>
    <row r="2369" spans="2:9" s="820" customFormat="1" ht="15" customHeight="1">
      <c r="B2369" s="821"/>
      <c r="C2369" s="342"/>
      <c r="D2369" s="822"/>
      <c r="E2369" s="823"/>
      <c r="F2369" s="824"/>
      <c r="G2369" s="824"/>
      <c r="H2369" s="825"/>
      <c r="I2369" s="1044"/>
    </row>
    <row r="2370" spans="2:9" s="820" customFormat="1" ht="15" customHeight="1">
      <c r="B2370" s="821"/>
      <c r="C2370" s="342"/>
      <c r="D2370" s="822"/>
      <c r="E2370" s="823"/>
      <c r="F2370" s="824"/>
      <c r="G2370" s="824"/>
      <c r="H2370" s="825"/>
      <c r="I2370" s="1044"/>
    </row>
    <row r="2371" spans="2:9" s="820" customFormat="1" ht="15" customHeight="1">
      <c r="B2371" s="821"/>
      <c r="C2371" s="342"/>
      <c r="D2371" s="822"/>
      <c r="E2371" s="823"/>
      <c r="F2371" s="824"/>
      <c r="G2371" s="824"/>
      <c r="H2371" s="825"/>
      <c r="I2371" s="1044"/>
    </row>
    <row r="2372" spans="2:9" s="820" customFormat="1" ht="15" customHeight="1">
      <c r="B2372" s="821"/>
      <c r="C2372" s="342"/>
      <c r="D2372" s="822"/>
      <c r="E2372" s="823"/>
      <c r="F2372" s="824"/>
      <c r="G2372" s="824"/>
      <c r="H2372" s="825"/>
      <c r="I2372" s="1044"/>
    </row>
    <row r="2373" spans="2:9" s="820" customFormat="1" ht="15" customHeight="1">
      <c r="B2373" s="821"/>
      <c r="C2373" s="342"/>
      <c r="D2373" s="822"/>
      <c r="E2373" s="823"/>
      <c r="F2373" s="824"/>
      <c r="G2373" s="824"/>
      <c r="H2373" s="825"/>
      <c r="I2373" s="1044"/>
    </row>
    <row r="2374" spans="2:9" s="820" customFormat="1" ht="15" customHeight="1">
      <c r="B2374" s="821"/>
      <c r="C2374" s="342"/>
      <c r="D2374" s="822"/>
      <c r="E2374" s="823"/>
      <c r="F2374" s="824"/>
      <c r="G2374" s="824"/>
      <c r="H2374" s="825"/>
      <c r="I2374" s="1044"/>
    </row>
    <row r="2375" spans="2:9" s="820" customFormat="1" ht="15" customHeight="1">
      <c r="B2375" s="821"/>
      <c r="C2375" s="342"/>
      <c r="D2375" s="822"/>
      <c r="E2375" s="823"/>
      <c r="F2375" s="824"/>
      <c r="G2375" s="824"/>
      <c r="H2375" s="825"/>
      <c r="I2375" s="1044"/>
    </row>
    <row r="2376" spans="2:9" s="820" customFormat="1" ht="15" customHeight="1">
      <c r="B2376" s="821"/>
      <c r="C2376" s="342"/>
      <c r="D2376" s="822"/>
      <c r="E2376" s="823"/>
      <c r="F2376" s="824"/>
      <c r="G2376" s="824"/>
      <c r="H2376" s="825"/>
      <c r="I2376" s="1044"/>
    </row>
    <row r="2377" spans="2:9" s="820" customFormat="1" ht="15" customHeight="1">
      <c r="B2377" s="821"/>
      <c r="C2377" s="342"/>
      <c r="D2377" s="822"/>
      <c r="E2377" s="823"/>
      <c r="F2377" s="824"/>
      <c r="G2377" s="824"/>
      <c r="H2377" s="825"/>
      <c r="I2377" s="1044"/>
    </row>
    <row r="2378" spans="2:9" s="820" customFormat="1" ht="15" customHeight="1">
      <c r="B2378" s="821"/>
      <c r="C2378" s="342"/>
      <c r="D2378" s="822"/>
      <c r="E2378" s="827"/>
      <c r="F2378" s="824"/>
      <c r="G2378" s="824"/>
      <c r="H2378" s="825"/>
      <c r="I2378" s="1044"/>
    </row>
    <row r="2379" spans="2:9" s="820" customFormat="1" ht="15" customHeight="1">
      <c r="B2379" s="821"/>
      <c r="C2379" s="342"/>
      <c r="D2379" s="822"/>
      <c r="E2379" s="827"/>
      <c r="F2379" s="824"/>
      <c r="G2379" s="824"/>
      <c r="H2379" s="825"/>
      <c r="I2379" s="1044"/>
    </row>
    <row r="2380" spans="2:9" s="820" customFormat="1" ht="15" customHeight="1">
      <c r="B2380" s="821"/>
      <c r="C2380" s="342"/>
      <c r="D2380" s="822"/>
      <c r="E2380" s="827"/>
      <c r="F2380" s="824"/>
      <c r="G2380" s="824"/>
      <c r="H2380" s="825"/>
      <c r="I2380" s="1044"/>
    </row>
    <row r="2381" spans="2:9" s="820" customFormat="1" ht="15" customHeight="1">
      <c r="B2381" s="821"/>
      <c r="C2381" s="342"/>
      <c r="D2381" s="822"/>
      <c r="E2381" s="827"/>
      <c r="F2381" s="824"/>
      <c r="G2381" s="824"/>
      <c r="H2381" s="825"/>
      <c r="I2381" s="1044"/>
    </row>
    <row r="2382" spans="2:9" s="820" customFormat="1" ht="15" customHeight="1">
      <c r="B2382" s="821"/>
      <c r="C2382" s="342"/>
      <c r="D2382" s="822"/>
      <c r="E2382" s="827"/>
      <c r="F2382" s="824"/>
      <c r="G2382" s="824"/>
      <c r="H2382" s="825"/>
      <c r="I2382" s="1044"/>
    </row>
    <row r="2383" spans="2:9" s="820" customFormat="1" ht="15" customHeight="1">
      <c r="B2383" s="821"/>
      <c r="C2383" s="342"/>
      <c r="D2383" s="822"/>
      <c r="E2383" s="823"/>
      <c r="F2383" s="824"/>
      <c r="G2383" s="824"/>
      <c r="H2383" s="825"/>
      <c r="I2383" s="1044"/>
    </row>
    <row r="2384" spans="2:9" s="820" customFormat="1" ht="15" customHeight="1">
      <c r="B2384" s="821"/>
      <c r="C2384" s="342"/>
      <c r="D2384" s="822"/>
      <c r="E2384" s="823"/>
      <c r="F2384" s="824"/>
      <c r="G2384" s="824"/>
      <c r="H2384" s="825"/>
      <c r="I2384" s="1044"/>
    </row>
    <row r="2385" spans="2:9" s="820" customFormat="1" ht="15" customHeight="1">
      <c r="B2385" s="821"/>
      <c r="C2385" s="342"/>
      <c r="D2385" s="822"/>
      <c r="E2385" s="823"/>
      <c r="F2385" s="824"/>
      <c r="G2385" s="824"/>
      <c r="H2385" s="825"/>
      <c r="I2385" s="1044"/>
    </row>
    <row r="2386" spans="2:9" s="820" customFormat="1" ht="15" customHeight="1">
      <c r="B2386" s="821"/>
      <c r="C2386" s="342"/>
      <c r="D2386" s="822"/>
      <c r="E2386" s="823"/>
      <c r="F2386" s="824"/>
      <c r="G2386" s="824"/>
      <c r="H2386" s="825"/>
      <c r="I2386" s="1044"/>
    </row>
    <row r="2387" spans="2:9" s="820" customFormat="1" ht="15" customHeight="1">
      <c r="B2387" s="821"/>
      <c r="C2387" s="342"/>
      <c r="D2387" s="822"/>
      <c r="E2387" s="823"/>
      <c r="F2387" s="824"/>
      <c r="G2387" s="824"/>
      <c r="H2387" s="825"/>
      <c r="I2387" s="1044"/>
    </row>
    <row r="2388" spans="2:9" s="820" customFormat="1" ht="15" customHeight="1">
      <c r="B2388" s="821"/>
      <c r="C2388" s="342"/>
      <c r="D2388" s="822"/>
      <c r="E2388" s="823"/>
      <c r="F2388" s="824"/>
      <c r="G2388" s="824"/>
      <c r="H2388" s="825"/>
      <c r="I2388" s="1044"/>
    </row>
    <row r="2389" spans="2:9" s="820" customFormat="1" ht="15" customHeight="1">
      <c r="B2389" s="821"/>
      <c r="C2389" s="342"/>
      <c r="D2389" s="822"/>
      <c r="E2389" s="823"/>
      <c r="F2389" s="824"/>
      <c r="G2389" s="824"/>
      <c r="H2389" s="825"/>
      <c r="I2389" s="1044"/>
    </row>
    <row r="2390" spans="2:9" s="820" customFormat="1" ht="15" customHeight="1">
      <c r="B2390" s="821"/>
      <c r="C2390" s="342"/>
      <c r="D2390" s="822"/>
      <c r="E2390" s="823"/>
      <c r="F2390" s="824"/>
      <c r="G2390" s="824"/>
      <c r="H2390" s="825"/>
      <c r="I2390" s="1044"/>
    </row>
    <row r="2391" spans="2:9" s="820" customFormat="1" ht="15" customHeight="1">
      <c r="B2391" s="821"/>
      <c r="C2391" s="342"/>
      <c r="D2391" s="822"/>
      <c r="E2391" s="823"/>
      <c r="F2391" s="824"/>
      <c r="G2391" s="824"/>
      <c r="H2391" s="825"/>
      <c r="I2391" s="1044"/>
    </row>
    <row r="2392" spans="2:9" s="820" customFormat="1" ht="15" customHeight="1">
      <c r="B2392" s="821"/>
      <c r="C2392" s="342"/>
      <c r="D2392" s="822"/>
      <c r="E2392" s="823"/>
      <c r="F2392" s="824"/>
      <c r="G2392" s="824"/>
      <c r="H2392" s="825"/>
      <c r="I2392" s="1044"/>
    </row>
    <row r="2393" spans="2:9" s="820" customFormat="1" ht="15" customHeight="1">
      <c r="B2393" s="821"/>
      <c r="C2393" s="342"/>
      <c r="D2393" s="822"/>
      <c r="E2393" s="823"/>
      <c r="F2393" s="824"/>
      <c r="G2393" s="824"/>
      <c r="H2393" s="825"/>
      <c r="I2393" s="1044"/>
    </row>
    <row r="2394" spans="2:9" s="820" customFormat="1" ht="15" customHeight="1">
      <c r="B2394" s="821"/>
      <c r="C2394" s="342"/>
      <c r="D2394" s="822"/>
      <c r="E2394" s="823"/>
      <c r="F2394" s="824"/>
      <c r="G2394" s="824"/>
      <c r="H2394" s="825"/>
      <c r="I2394" s="1044"/>
    </row>
    <row r="2395" spans="2:9" s="820" customFormat="1" ht="15" customHeight="1">
      <c r="B2395" s="821"/>
      <c r="C2395" s="342"/>
      <c r="D2395" s="822"/>
      <c r="E2395" s="823"/>
      <c r="F2395" s="824"/>
      <c r="G2395" s="824"/>
      <c r="H2395" s="825"/>
      <c r="I2395" s="1044"/>
    </row>
    <row r="2396" spans="2:9" s="820" customFormat="1" ht="15" customHeight="1">
      <c r="B2396" s="821"/>
      <c r="C2396" s="342"/>
      <c r="D2396" s="822"/>
      <c r="E2396" s="823"/>
      <c r="F2396" s="824"/>
      <c r="G2396" s="824"/>
      <c r="H2396" s="825"/>
      <c r="I2396" s="1044"/>
    </row>
    <row r="2397" spans="2:9" s="820" customFormat="1" ht="15" customHeight="1">
      <c r="B2397" s="821"/>
      <c r="C2397" s="342"/>
      <c r="D2397" s="822"/>
      <c r="E2397" s="823"/>
      <c r="F2397" s="824"/>
      <c r="G2397" s="824"/>
      <c r="H2397" s="825"/>
      <c r="I2397" s="1044"/>
    </row>
    <row r="2398" spans="2:9" s="820" customFormat="1" ht="15" customHeight="1">
      <c r="B2398" s="821"/>
      <c r="C2398" s="342"/>
      <c r="D2398" s="822"/>
      <c r="E2398" s="823"/>
      <c r="F2398" s="824"/>
      <c r="G2398" s="824"/>
      <c r="H2398" s="825"/>
      <c r="I2398" s="1044"/>
    </row>
    <row r="2399" spans="2:9" s="820" customFormat="1" ht="15" customHeight="1">
      <c r="B2399" s="821"/>
      <c r="C2399" s="342"/>
      <c r="D2399" s="822"/>
      <c r="E2399" s="823"/>
      <c r="F2399" s="824"/>
      <c r="G2399" s="824"/>
      <c r="H2399" s="825"/>
      <c r="I2399" s="1044"/>
    </row>
    <row r="2400" spans="2:9" s="820" customFormat="1" ht="15" customHeight="1">
      <c r="B2400" s="821"/>
      <c r="C2400" s="342"/>
      <c r="D2400" s="822"/>
      <c r="E2400" s="823"/>
      <c r="F2400" s="824"/>
      <c r="G2400" s="824"/>
      <c r="H2400" s="825"/>
      <c r="I2400" s="1044"/>
    </row>
    <row r="2401" spans="2:9" s="820" customFormat="1" ht="15" customHeight="1">
      <c r="B2401" s="821"/>
      <c r="C2401" s="342"/>
      <c r="D2401" s="822"/>
      <c r="E2401" s="823"/>
      <c r="F2401" s="824"/>
      <c r="G2401" s="824"/>
      <c r="H2401" s="825"/>
      <c r="I2401" s="1044"/>
    </row>
    <row r="2402" spans="2:9" s="820" customFormat="1" ht="15" customHeight="1">
      <c r="B2402" s="821"/>
      <c r="C2402" s="342"/>
      <c r="D2402" s="822"/>
      <c r="E2402" s="823"/>
      <c r="F2402" s="824"/>
      <c r="G2402" s="824"/>
      <c r="H2402" s="825"/>
      <c r="I2402" s="1044"/>
    </row>
    <row r="2403" spans="2:9" s="820" customFormat="1" ht="15" customHeight="1">
      <c r="B2403" s="821"/>
      <c r="C2403" s="342"/>
      <c r="D2403" s="822"/>
      <c r="E2403" s="823"/>
      <c r="F2403" s="824"/>
      <c r="G2403" s="824"/>
      <c r="H2403" s="825"/>
      <c r="I2403" s="1044"/>
    </row>
    <row r="2404" spans="2:9" s="820" customFormat="1" ht="15" customHeight="1">
      <c r="B2404" s="821"/>
      <c r="C2404" s="342"/>
      <c r="D2404" s="822"/>
      <c r="E2404" s="823"/>
      <c r="F2404" s="824"/>
      <c r="G2404" s="824"/>
      <c r="H2404" s="825"/>
      <c r="I2404" s="1044"/>
    </row>
    <row r="2405" spans="2:9" s="820" customFormat="1" ht="15" customHeight="1">
      <c r="B2405" s="821"/>
      <c r="C2405" s="342"/>
      <c r="D2405" s="822"/>
      <c r="E2405" s="823"/>
      <c r="F2405" s="824"/>
      <c r="G2405" s="824"/>
      <c r="H2405" s="825"/>
      <c r="I2405" s="1044"/>
    </row>
    <row r="2406" spans="2:9" s="820" customFormat="1" ht="15" customHeight="1">
      <c r="B2406" s="821"/>
      <c r="C2406" s="342"/>
      <c r="D2406" s="822"/>
      <c r="E2406" s="823"/>
      <c r="F2406" s="824"/>
      <c r="G2406" s="824"/>
      <c r="H2406" s="825"/>
      <c r="I2406" s="1044"/>
    </row>
    <row r="2407" spans="2:9" s="820" customFormat="1" ht="15" customHeight="1">
      <c r="B2407" s="821"/>
      <c r="C2407" s="342"/>
      <c r="D2407" s="822"/>
      <c r="E2407" s="823"/>
      <c r="F2407" s="824"/>
      <c r="G2407" s="824"/>
      <c r="H2407" s="825"/>
      <c r="I2407" s="1044"/>
    </row>
    <row r="2408" spans="2:9" s="820" customFormat="1" ht="15" customHeight="1">
      <c r="B2408" s="821"/>
      <c r="C2408" s="342"/>
      <c r="D2408" s="822"/>
      <c r="E2408" s="823"/>
      <c r="F2408" s="824"/>
      <c r="G2408" s="824"/>
      <c r="H2408" s="825"/>
      <c r="I2408" s="1044"/>
    </row>
    <row r="2409" spans="2:9" s="820" customFormat="1" ht="15" customHeight="1">
      <c r="B2409" s="829"/>
      <c r="D2409" s="830"/>
      <c r="E2409" s="831"/>
    </row>
    <row r="2410" spans="2:9" s="820" customFormat="1" ht="15" customHeight="1">
      <c r="B2410" s="829"/>
      <c r="D2410" s="830"/>
      <c r="E2410" s="831"/>
    </row>
    <row r="2411" spans="2:9" s="820" customFormat="1" ht="15" customHeight="1">
      <c r="B2411" s="829"/>
      <c r="D2411" s="830"/>
      <c r="E2411" s="831"/>
    </row>
    <row r="2412" spans="2:9" s="820" customFormat="1" ht="15" customHeight="1">
      <c r="B2412" s="829"/>
      <c r="D2412" s="830"/>
      <c r="E2412" s="831"/>
    </row>
    <row r="2413" spans="2:9" s="820" customFormat="1" ht="15" customHeight="1">
      <c r="B2413" s="829"/>
      <c r="D2413" s="830"/>
      <c r="E2413" s="831"/>
    </row>
    <row r="2414" spans="2:9" s="820" customFormat="1" ht="15" customHeight="1">
      <c r="B2414" s="829"/>
      <c r="D2414" s="830"/>
      <c r="E2414" s="831"/>
    </row>
    <row r="2415" spans="2:9" s="820" customFormat="1" ht="15" customHeight="1">
      <c r="B2415" s="829"/>
      <c r="D2415" s="830"/>
      <c r="E2415" s="831"/>
    </row>
    <row r="2416" spans="2:9" s="820" customFormat="1" ht="15" customHeight="1">
      <c r="B2416" s="829"/>
      <c r="D2416" s="830"/>
      <c r="E2416" s="831"/>
    </row>
    <row r="2417" spans="2:5" s="820" customFormat="1" ht="15" customHeight="1">
      <c r="B2417" s="829"/>
      <c r="D2417" s="830"/>
      <c r="E2417" s="831"/>
    </row>
    <row r="2418" spans="2:5" s="820" customFormat="1" ht="15" customHeight="1">
      <c r="B2418" s="829"/>
      <c r="D2418" s="830"/>
      <c r="E2418" s="831"/>
    </row>
    <row r="2419" spans="2:5" s="820" customFormat="1" ht="15" customHeight="1">
      <c r="B2419" s="829"/>
      <c r="D2419" s="830"/>
      <c r="E2419" s="831"/>
    </row>
    <row r="2420" spans="2:5" s="820" customFormat="1" ht="15" customHeight="1">
      <c r="B2420" s="829"/>
      <c r="D2420" s="830"/>
      <c r="E2420" s="831"/>
    </row>
    <row r="2421" spans="2:5" s="820" customFormat="1" ht="15" customHeight="1">
      <c r="B2421" s="829"/>
      <c r="D2421" s="830"/>
      <c r="E2421" s="831"/>
    </row>
    <row r="2422" spans="2:5" s="820" customFormat="1" ht="15" customHeight="1">
      <c r="B2422" s="829"/>
      <c r="D2422" s="830"/>
      <c r="E2422" s="831"/>
    </row>
    <row r="2423" spans="2:5" s="820" customFormat="1" ht="15" customHeight="1">
      <c r="B2423" s="829"/>
      <c r="D2423" s="830"/>
      <c r="E2423" s="831"/>
    </row>
    <row r="2424" spans="2:5" s="820" customFormat="1" ht="15" customHeight="1">
      <c r="B2424" s="829"/>
      <c r="D2424" s="830"/>
      <c r="E2424" s="831"/>
    </row>
    <row r="2425" spans="2:5" s="820" customFormat="1" ht="15" customHeight="1">
      <c r="B2425" s="829"/>
      <c r="D2425" s="830"/>
      <c r="E2425" s="831"/>
    </row>
    <row r="2426" spans="2:5" s="820" customFormat="1" ht="15" customHeight="1">
      <c r="B2426" s="829"/>
      <c r="D2426" s="830"/>
      <c r="E2426" s="831"/>
    </row>
    <row r="2427" spans="2:5" s="820" customFormat="1" ht="15" customHeight="1">
      <c r="B2427" s="829"/>
      <c r="D2427" s="830"/>
      <c r="E2427" s="831"/>
    </row>
    <row r="2428" spans="2:5" s="820" customFormat="1" ht="15" customHeight="1">
      <c r="B2428" s="829"/>
      <c r="D2428" s="830"/>
      <c r="E2428" s="831"/>
    </row>
    <row r="2429" spans="2:5" s="820" customFormat="1" ht="15" customHeight="1">
      <c r="B2429" s="829"/>
      <c r="D2429" s="830"/>
      <c r="E2429" s="831"/>
    </row>
    <row r="2430" spans="2:5" s="820" customFormat="1" ht="15" customHeight="1">
      <c r="B2430" s="829"/>
      <c r="D2430" s="830"/>
      <c r="E2430" s="831"/>
    </row>
    <row r="2431" spans="2:5" s="820" customFormat="1" ht="15" customHeight="1">
      <c r="B2431" s="829"/>
      <c r="D2431" s="830"/>
      <c r="E2431" s="831"/>
    </row>
    <row r="2432" spans="2:5" s="820" customFormat="1" ht="15" customHeight="1">
      <c r="B2432" s="829"/>
      <c r="D2432" s="830"/>
      <c r="E2432" s="831"/>
    </row>
    <row r="2433" spans="2:5" s="820" customFormat="1" ht="15" customHeight="1">
      <c r="B2433" s="829"/>
      <c r="D2433" s="830"/>
      <c r="E2433" s="831"/>
    </row>
    <row r="2434" spans="2:5" s="820" customFormat="1" ht="15" customHeight="1">
      <c r="B2434" s="829"/>
      <c r="D2434" s="830"/>
      <c r="E2434" s="831"/>
    </row>
    <row r="2435" spans="2:5" s="820" customFormat="1" ht="15" customHeight="1">
      <c r="B2435" s="829"/>
      <c r="D2435" s="830"/>
      <c r="E2435" s="831"/>
    </row>
    <row r="2436" spans="2:5" s="820" customFormat="1" ht="15" customHeight="1">
      <c r="B2436" s="829"/>
      <c r="D2436" s="830"/>
      <c r="E2436" s="831"/>
    </row>
    <row r="2437" spans="2:5" s="820" customFormat="1" ht="15" customHeight="1">
      <c r="B2437" s="829"/>
      <c r="D2437" s="830"/>
      <c r="E2437" s="831"/>
    </row>
    <row r="2438" spans="2:5" s="820" customFormat="1" ht="15" customHeight="1">
      <c r="B2438" s="829"/>
      <c r="D2438" s="830"/>
      <c r="E2438" s="831"/>
    </row>
    <row r="2439" spans="2:5" s="820" customFormat="1" ht="15" customHeight="1">
      <c r="B2439" s="829"/>
      <c r="D2439" s="830"/>
      <c r="E2439" s="831"/>
    </row>
    <row r="2440" spans="2:5" s="820" customFormat="1" ht="15" customHeight="1">
      <c r="B2440" s="829"/>
      <c r="D2440" s="830"/>
      <c r="E2440" s="831"/>
    </row>
    <row r="2441" spans="2:5" s="820" customFormat="1" ht="15" customHeight="1">
      <c r="B2441" s="829"/>
      <c r="D2441" s="830"/>
      <c r="E2441" s="831"/>
    </row>
    <row r="2442" spans="2:5" s="820" customFormat="1" ht="15" customHeight="1">
      <c r="B2442" s="829"/>
      <c r="D2442" s="830"/>
      <c r="E2442" s="831"/>
    </row>
    <row r="2443" spans="2:5" s="820" customFormat="1" ht="15" customHeight="1">
      <c r="B2443" s="829"/>
      <c r="D2443" s="830"/>
      <c r="E2443" s="831"/>
    </row>
    <row r="2444" spans="2:5" s="820" customFormat="1" ht="15" customHeight="1">
      <c r="B2444" s="829"/>
      <c r="D2444" s="830"/>
      <c r="E2444" s="831"/>
    </row>
    <row r="2445" spans="2:5" s="820" customFormat="1" ht="15" customHeight="1">
      <c r="B2445" s="829"/>
      <c r="D2445" s="830"/>
      <c r="E2445" s="831"/>
    </row>
    <row r="2446" spans="2:5" s="820" customFormat="1" ht="15" customHeight="1">
      <c r="B2446" s="829"/>
      <c r="D2446" s="830"/>
      <c r="E2446" s="831"/>
    </row>
    <row r="2447" spans="2:5" s="820" customFormat="1" ht="15" customHeight="1">
      <c r="B2447" s="829"/>
      <c r="D2447" s="830"/>
      <c r="E2447" s="831"/>
    </row>
    <row r="2448" spans="2:5" s="820" customFormat="1" ht="15" customHeight="1">
      <c r="B2448" s="829"/>
      <c r="D2448" s="830"/>
      <c r="E2448" s="831"/>
    </row>
    <row r="2449" spans="2:5" s="820" customFormat="1" ht="15" customHeight="1">
      <c r="B2449" s="829"/>
      <c r="D2449" s="830"/>
      <c r="E2449" s="831"/>
    </row>
    <row r="2450" spans="2:5" s="820" customFormat="1" ht="15" customHeight="1">
      <c r="B2450" s="829"/>
      <c r="D2450" s="830"/>
      <c r="E2450" s="831"/>
    </row>
    <row r="2451" spans="2:5" s="820" customFormat="1" ht="15" customHeight="1">
      <c r="B2451" s="829"/>
      <c r="D2451" s="830"/>
      <c r="E2451" s="831"/>
    </row>
    <row r="2452" spans="2:5" s="820" customFormat="1" ht="15" customHeight="1">
      <c r="B2452" s="829"/>
      <c r="D2452" s="830"/>
      <c r="E2452" s="831"/>
    </row>
    <row r="2453" spans="2:5" s="820" customFormat="1" ht="15" customHeight="1">
      <c r="B2453" s="829"/>
      <c r="D2453" s="830"/>
      <c r="E2453" s="831"/>
    </row>
    <row r="2454" spans="2:5" s="820" customFormat="1" ht="15" customHeight="1">
      <c r="B2454" s="829"/>
      <c r="D2454" s="830"/>
      <c r="E2454" s="831"/>
    </row>
    <row r="2455" spans="2:5" s="820" customFormat="1" ht="15" customHeight="1">
      <c r="B2455" s="829"/>
      <c r="D2455" s="830"/>
      <c r="E2455" s="831"/>
    </row>
    <row r="2456" spans="2:5" s="820" customFormat="1" ht="15" customHeight="1">
      <c r="B2456" s="829"/>
      <c r="D2456" s="830"/>
      <c r="E2456" s="831"/>
    </row>
    <row r="2457" spans="2:5" s="820" customFormat="1" ht="15" customHeight="1">
      <c r="B2457" s="829"/>
      <c r="D2457" s="830"/>
      <c r="E2457" s="831"/>
    </row>
    <row r="2458" spans="2:5" s="820" customFormat="1" ht="15" customHeight="1">
      <c r="B2458" s="829"/>
      <c r="D2458" s="830"/>
      <c r="E2458" s="831"/>
    </row>
    <row r="2459" spans="2:5" s="820" customFormat="1" ht="15" customHeight="1">
      <c r="B2459" s="829"/>
      <c r="D2459" s="830"/>
      <c r="E2459" s="831"/>
    </row>
    <row r="2460" spans="2:5" s="820" customFormat="1" ht="15" customHeight="1">
      <c r="B2460" s="829"/>
      <c r="D2460" s="830"/>
      <c r="E2460" s="831"/>
    </row>
    <row r="2461" spans="2:5" s="820" customFormat="1" ht="15" customHeight="1">
      <c r="B2461" s="829"/>
      <c r="D2461" s="830"/>
      <c r="E2461" s="831"/>
    </row>
    <row r="2462" spans="2:5" s="820" customFormat="1" ht="15" customHeight="1">
      <c r="B2462" s="829"/>
      <c r="D2462" s="830"/>
      <c r="E2462" s="831"/>
    </row>
    <row r="2463" spans="2:5" s="820" customFormat="1" ht="15" customHeight="1">
      <c r="B2463" s="829"/>
      <c r="D2463" s="830"/>
      <c r="E2463" s="831"/>
    </row>
    <row r="2464" spans="2:5" s="820" customFormat="1" ht="15" customHeight="1">
      <c r="B2464" s="829"/>
      <c r="D2464" s="830"/>
      <c r="E2464" s="831"/>
    </row>
    <row r="2465" spans="2:5" s="820" customFormat="1" ht="15" customHeight="1">
      <c r="B2465" s="829"/>
      <c r="D2465" s="830"/>
      <c r="E2465" s="831"/>
    </row>
    <row r="2466" spans="2:5" s="820" customFormat="1" ht="15" customHeight="1">
      <c r="B2466" s="829"/>
      <c r="D2466" s="830"/>
      <c r="E2466" s="831"/>
    </row>
    <row r="2467" spans="2:5" s="820" customFormat="1" ht="15" customHeight="1">
      <c r="B2467" s="829"/>
      <c r="D2467" s="830"/>
      <c r="E2467" s="831"/>
    </row>
    <row r="2468" spans="2:5" s="820" customFormat="1" ht="15" customHeight="1">
      <c r="B2468" s="829"/>
      <c r="D2468" s="830"/>
      <c r="E2468" s="831"/>
    </row>
    <row r="2469" spans="2:5" s="820" customFormat="1" ht="15" customHeight="1">
      <c r="B2469" s="829"/>
      <c r="D2469" s="830"/>
      <c r="E2469" s="831"/>
    </row>
    <row r="2470" spans="2:5" s="820" customFormat="1" ht="15" customHeight="1">
      <c r="B2470" s="829"/>
      <c r="D2470" s="830"/>
      <c r="E2470" s="831"/>
    </row>
    <row r="2471" spans="2:5" s="820" customFormat="1" ht="15" customHeight="1">
      <c r="B2471" s="829"/>
      <c r="D2471" s="830"/>
      <c r="E2471" s="831"/>
    </row>
    <row r="2472" spans="2:5" s="820" customFormat="1" ht="15" customHeight="1">
      <c r="B2472" s="829"/>
      <c r="D2472" s="830"/>
      <c r="E2472" s="831"/>
    </row>
    <row r="2473" spans="2:5" s="820" customFormat="1" ht="15" customHeight="1">
      <c r="B2473" s="829"/>
      <c r="D2473" s="830"/>
      <c r="E2473" s="831"/>
    </row>
    <row r="2474" spans="2:5" s="820" customFormat="1" ht="15" customHeight="1">
      <c r="B2474" s="829"/>
      <c r="D2474" s="830"/>
      <c r="E2474" s="831"/>
    </row>
    <row r="2475" spans="2:5" s="820" customFormat="1" ht="15" customHeight="1">
      <c r="B2475" s="829"/>
      <c r="D2475" s="830"/>
      <c r="E2475" s="831"/>
    </row>
    <row r="2476" spans="2:5" s="820" customFormat="1" ht="15" customHeight="1">
      <c r="B2476" s="829"/>
      <c r="D2476" s="830"/>
      <c r="E2476" s="831"/>
    </row>
    <row r="2477" spans="2:5" s="820" customFormat="1" ht="15" customHeight="1">
      <c r="B2477" s="829"/>
      <c r="D2477" s="830"/>
      <c r="E2477" s="831"/>
    </row>
    <row r="2478" spans="2:5" s="820" customFormat="1" ht="15" customHeight="1">
      <c r="B2478" s="829"/>
      <c r="D2478" s="830"/>
      <c r="E2478" s="831"/>
    </row>
    <row r="2479" spans="2:5" s="820" customFormat="1" ht="15" customHeight="1">
      <c r="B2479" s="829"/>
      <c r="D2479" s="830"/>
      <c r="E2479" s="831"/>
    </row>
    <row r="2480" spans="2:5" s="820" customFormat="1" ht="15" customHeight="1">
      <c r="B2480" s="829"/>
      <c r="D2480" s="830"/>
      <c r="E2480" s="831"/>
    </row>
    <row r="2481" spans="2:5" s="820" customFormat="1" ht="15" customHeight="1">
      <c r="B2481" s="829"/>
      <c r="D2481" s="830"/>
      <c r="E2481" s="831"/>
    </row>
    <row r="2482" spans="2:5" s="820" customFormat="1" ht="15" customHeight="1">
      <c r="B2482" s="829"/>
      <c r="D2482" s="830"/>
      <c r="E2482" s="831"/>
    </row>
    <row r="2483" spans="2:5" s="820" customFormat="1" ht="15" customHeight="1">
      <c r="B2483" s="829"/>
      <c r="D2483" s="830"/>
      <c r="E2483" s="831"/>
    </row>
    <row r="2484" spans="2:5" s="820" customFormat="1" ht="15" customHeight="1">
      <c r="B2484" s="829"/>
      <c r="D2484" s="830"/>
      <c r="E2484" s="831"/>
    </row>
    <row r="2485" spans="2:5" s="820" customFormat="1" ht="15" customHeight="1">
      <c r="B2485" s="829"/>
      <c r="D2485" s="830"/>
      <c r="E2485" s="831"/>
    </row>
    <row r="2486" spans="2:5" s="820" customFormat="1" ht="15" customHeight="1">
      <c r="B2486" s="829"/>
      <c r="D2486" s="830"/>
      <c r="E2486" s="831"/>
    </row>
    <row r="2487" spans="2:5" s="820" customFormat="1" ht="15" customHeight="1">
      <c r="B2487" s="829"/>
      <c r="D2487" s="830"/>
      <c r="E2487" s="831"/>
    </row>
    <row r="2488" spans="2:5" s="820" customFormat="1" ht="15" customHeight="1">
      <c r="B2488" s="829"/>
      <c r="D2488" s="830"/>
      <c r="E2488" s="831"/>
    </row>
    <row r="2489" spans="2:5" s="820" customFormat="1" ht="15" customHeight="1">
      <c r="B2489" s="829"/>
      <c r="D2489" s="830"/>
      <c r="E2489" s="831"/>
    </row>
    <row r="2490" spans="2:5" s="820" customFormat="1" ht="15" customHeight="1">
      <c r="B2490" s="829"/>
      <c r="D2490" s="830"/>
      <c r="E2490" s="831"/>
    </row>
    <row r="2491" spans="2:5" s="820" customFormat="1" ht="15" customHeight="1">
      <c r="B2491" s="829"/>
      <c r="D2491" s="830"/>
      <c r="E2491" s="831"/>
    </row>
    <row r="2492" spans="2:5" s="820" customFormat="1" ht="15" customHeight="1">
      <c r="B2492" s="829"/>
      <c r="D2492" s="830"/>
      <c r="E2492" s="831"/>
    </row>
    <row r="2493" spans="2:5" s="820" customFormat="1" ht="15" customHeight="1">
      <c r="B2493" s="829"/>
      <c r="D2493" s="830"/>
      <c r="E2493" s="831"/>
    </row>
    <row r="2494" spans="2:5" s="820" customFormat="1" ht="15" customHeight="1">
      <c r="B2494" s="829"/>
      <c r="D2494" s="830"/>
      <c r="E2494" s="831"/>
    </row>
    <row r="2495" spans="2:5" s="820" customFormat="1" ht="15" customHeight="1">
      <c r="B2495" s="829"/>
      <c r="D2495" s="830"/>
      <c r="E2495" s="831"/>
    </row>
    <row r="2496" spans="2:5" s="820" customFormat="1" ht="15" customHeight="1">
      <c r="B2496" s="829"/>
      <c r="D2496" s="830"/>
      <c r="E2496" s="831"/>
    </row>
    <row r="2497" spans="2:5" s="820" customFormat="1" ht="15" customHeight="1">
      <c r="B2497" s="829"/>
      <c r="D2497" s="830"/>
      <c r="E2497" s="831"/>
    </row>
    <row r="2498" spans="2:5" s="820" customFormat="1" ht="15" customHeight="1">
      <c r="B2498" s="829"/>
      <c r="D2498" s="830"/>
      <c r="E2498" s="831"/>
    </row>
    <row r="2499" spans="2:5" s="820" customFormat="1" ht="15" customHeight="1">
      <c r="B2499" s="829"/>
      <c r="D2499" s="830"/>
      <c r="E2499" s="831"/>
    </row>
    <row r="2500" spans="2:5" s="820" customFormat="1" ht="15" customHeight="1">
      <c r="B2500" s="829"/>
      <c r="D2500" s="830"/>
      <c r="E2500" s="831"/>
    </row>
    <row r="2501" spans="2:5" s="820" customFormat="1" ht="15" customHeight="1">
      <c r="B2501" s="829"/>
      <c r="D2501" s="830"/>
      <c r="E2501" s="831"/>
    </row>
    <row r="2502" spans="2:5" s="820" customFormat="1" ht="15" customHeight="1">
      <c r="B2502" s="829"/>
      <c r="D2502" s="830"/>
      <c r="E2502" s="831"/>
    </row>
    <row r="2503" spans="2:5" s="820" customFormat="1" ht="15" customHeight="1">
      <c r="B2503" s="829"/>
      <c r="D2503" s="830"/>
      <c r="E2503" s="831"/>
    </row>
    <row r="2504" spans="2:5" s="820" customFormat="1" ht="15" customHeight="1">
      <c r="B2504" s="829"/>
      <c r="D2504" s="830"/>
      <c r="E2504" s="831"/>
    </row>
    <row r="2505" spans="2:5" s="820" customFormat="1" ht="15" customHeight="1">
      <c r="B2505" s="829"/>
      <c r="D2505" s="830"/>
      <c r="E2505" s="831"/>
    </row>
    <row r="2506" spans="2:5" s="820" customFormat="1" ht="15" customHeight="1">
      <c r="B2506" s="829"/>
      <c r="D2506" s="830"/>
      <c r="E2506" s="831"/>
    </row>
    <row r="2507" spans="2:5" s="820" customFormat="1" ht="15" customHeight="1">
      <c r="B2507" s="829"/>
      <c r="D2507" s="830"/>
      <c r="E2507" s="831"/>
    </row>
    <row r="2508" spans="2:5" s="820" customFormat="1" ht="15" customHeight="1">
      <c r="B2508" s="829"/>
      <c r="D2508" s="830"/>
      <c r="E2508" s="831"/>
    </row>
    <row r="2509" spans="2:5" s="820" customFormat="1" ht="15" customHeight="1">
      <c r="B2509" s="829"/>
      <c r="D2509" s="830"/>
      <c r="E2509" s="831"/>
    </row>
    <row r="2510" spans="2:5" s="820" customFormat="1" ht="15" customHeight="1">
      <c r="B2510" s="829"/>
      <c r="D2510" s="830"/>
      <c r="E2510" s="831"/>
    </row>
    <row r="2511" spans="2:5" s="820" customFormat="1" ht="15" customHeight="1">
      <c r="B2511" s="829"/>
      <c r="D2511" s="830"/>
      <c r="E2511" s="831"/>
    </row>
    <row r="2512" spans="2:5" s="820" customFormat="1" ht="15" customHeight="1">
      <c r="B2512" s="829"/>
      <c r="D2512" s="830"/>
      <c r="E2512" s="831"/>
    </row>
    <row r="2513" spans="2:5" s="820" customFormat="1" ht="15" customHeight="1">
      <c r="B2513" s="829"/>
      <c r="D2513" s="830"/>
      <c r="E2513" s="831"/>
    </row>
    <row r="2514" spans="2:5" s="820" customFormat="1" ht="15" customHeight="1">
      <c r="B2514" s="829"/>
      <c r="D2514" s="830"/>
      <c r="E2514" s="831"/>
    </row>
    <row r="2515" spans="2:5" s="820" customFormat="1" ht="15" customHeight="1">
      <c r="B2515" s="829"/>
      <c r="D2515" s="830"/>
      <c r="E2515" s="831"/>
    </row>
    <row r="2516" spans="2:5" s="820" customFormat="1" ht="15" customHeight="1">
      <c r="B2516" s="829"/>
      <c r="D2516" s="830"/>
      <c r="E2516" s="831"/>
    </row>
    <row r="2517" spans="2:5" s="820" customFormat="1" ht="15" customHeight="1">
      <c r="B2517" s="829"/>
      <c r="D2517" s="830"/>
      <c r="E2517" s="831"/>
    </row>
    <row r="2518" spans="2:5" s="820" customFormat="1" ht="15" customHeight="1">
      <c r="B2518" s="829"/>
      <c r="D2518" s="830"/>
      <c r="E2518" s="831"/>
    </row>
    <row r="2519" spans="2:5" s="820" customFormat="1" ht="15" customHeight="1">
      <c r="B2519" s="829"/>
      <c r="D2519" s="830"/>
      <c r="E2519" s="831"/>
    </row>
    <row r="2520" spans="2:5" s="820" customFormat="1" ht="15" customHeight="1">
      <c r="B2520" s="829"/>
      <c r="D2520" s="830"/>
      <c r="E2520" s="831"/>
    </row>
    <row r="2521" spans="2:5" s="820" customFormat="1" ht="15" customHeight="1">
      <c r="B2521" s="829"/>
      <c r="D2521" s="830"/>
      <c r="E2521" s="831"/>
    </row>
    <row r="2522" spans="2:5" s="820" customFormat="1" ht="15" customHeight="1">
      <c r="B2522" s="829"/>
      <c r="D2522" s="830"/>
      <c r="E2522" s="831"/>
    </row>
    <row r="2523" spans="2:5" s="820" customFormat="1" ht="15" customHeight="1">
      <c r="B2523" s="829"/>
      <c r="D2523" s="830"/>
      <c r="E2523" s="831"/>
    </row>
    <row r="2524" spans="2:5" s="820" customFormat="1" ht="15" customHeight="1">
      <c r="B2524" s="829"/>
      <c r="D2524" s="830"/>
      <c r="E2524" s="831"/>
    </row>
    <row r="2525" spans="2:5" s="820" customFormat="1" ht="15" customHeight="1">
      <c r="B2525" s="829"/>
      <c r="D2525" s="830"/>
      <c r="E2525" s="831"/>
    </row>
    <row r="2526" spans="2:5" s="820" customFormat="1" ht="15" customHeight="1">
      <c r="B2526" s="829"/>
      <c r="D2526" s="830"/>
      <c r="E2526" s="831"/>
    </row>
    <row r="2527" spans="2:5" s="820" customFormat="1" ht="15" customHeight="1">
      <c r="B2527" s="829"/>
      <c r="D2527" s="830"/>
      <c r="E2527" s="831"/>
    </row>
    <row r="2528" spans="2:5" s="820" customFormat="1" ht="15" customHeight="1">
      <c r="B2528" s="829"/>
      <c r="D2528" s="830"/>
      <c r="E2528" s="831"/>
    </row>
    <row r="2529" spans="2:5" s="820" customFormat="1" ht="15" customHeight="1">
      <c r="B2529" s="829"/>
      <c r="D2529" s="830"/>
      <c r="E2529" s="831"/>
    </row>
    <row r="2530" spans="2:5" s="820" customFormat="1" ht="15" customHeight="1">
      <c r="B2530" s="829"/>
      <c r="D2530" s="830"/>
      <c r="E2530" s="831"/>
    </row>
    <row r="2531" spans="2:5" s="820" customFormat="1" ht="15" customHeight="1">
      <c r="B2531" s="829"/>
      <c r="D2531" s="830"/>
      <c r="E2531" s="831"/>
    </row>
    <row r="2532" spans="2:5" s="820" customFormat="1" ht="15" customHeight="1">
      <c r="B2532" s="829"/>
      <c r="D2532" s="830"/>
      <c r="E2532" s="831"/>
    </row>
    <row r="2533" spans="2:5" s="820" customFormat="1" ht="15" customHeight="1">
      <c r="B2533" s="829"/>
      <c r="D2533" s="830"/>
      <c r="E2533" s="831"/>
    </row>
    <row r="2534" spans="2:5" s="820" customFormat="1" ht="15" customHeight="1">
      <c r="B2534" s="829"/>
      <c r="D2534" s="830"/>
      <c r="E2534" s="831"/>
    </row>
    <row r="2535" spans="2:5" s="820" customFormat="1" ht="15" customHeight="1">
      <c r="B2535" s="829"/>
      <c r="D2535" s="830"/>
      <c r="E2535" s="831"/>
    </row>
    <row r="2536" spans="2:5" s="820" customFormat="1" ht="15" customHeight="1">
      <c r="B2536" s="829"/>
      <c r="D2536" s="830"/>
      <c r="E2536" s="831"/>
    </row>
    <row r="2537" spans="2:5" s="820" customFormat="1" ht="15" customHeight="1">
      <c r="B2537" s="829"/>
      <c r="D2537" s="830"/>
      <c r="E2537" s="831"/>
    </row>
    <row r="2538" spans="2:5" s="820" customFormat="1" ht="15" customHeight="1">
      <c r="B2538" s="829"/>
      <c r="D2538" s="830"/>
      <c r="E2538" s="831"/>
    </row>
    <row r="2539" spans="2:5" s="820" customFormat="1" ht="15" customHeight="1">
      <c r="B2539" s="829"/>
      <c r="D2539" s="830"/>
      <c r="E2539" s="831"/>
    </row>
    <row r="2540" spans="2:5" s="820" customFormat="1" ht="15" customHeight="1">
      <c r="B2540" s="829"/>
      <c r="D2540" s="830"/>
      <c r="E2540" s="831"/>
    </row>
    <row r="2541" spans="2:5" s="820" customFormat="1" ht="15" customHeight="1">
      <c r="B2541" s="829"/>
      <c r="D2541" s="830"/>
      <c r="E2541" s="831"/>
    </row>
    <row r="2542" spans="2:5" s="820" customFormat="1" ht="15" customHeight="1">
      <c r="B2542" s="829"/>
      <c r="D2542" s="830"/>
      <c r="E2542" s="831"/>
    </row>
    <row r="2543" spans="2:5" s="820" customFormat="1" ht="15" customHeight="1">
      <c r="B2543" s="829"/>
      <c r="D2543" s="830"/>
      <c r="E2543" s="831"/>
    </row>
    <row r="2544" spans="2:5" s="820" customFormat="1" ht="15" customHeight="1">
      <c r="B2544" s="829"/>
      <c r="D2544" s="830"/>
      <c r="E2544" s="831"/>
    </row>
    <row r="2545" spans="2:5" s="820" customFormat="1" ht="15" customHeight="1">
      <c r="B2545" s="829"/>
      <c r="D2545" s="830"/>
      <c r="E2545" s="831"/>
    </row>
    <row r="2546" spans="2:5" s="820" customFormat="1" ht="15" customHeight="1">
      <c r="B2546" s="829"/>
      <c r="D2546" s="830"/>
      <c r="E2546" s="831"/>
    </row>
    <row r="2547" spans="2:5" s="820" customFormat="1" ht="15" customHeight="1">
      <c r="B2547" s="829"/>
      <c r="D2547" s="830"/>
      <c r="E2547" s="831"/>
    </row>
    <row r="2548" spans="2:5" s="820" customFormat="1" ht="15" customHeight="1">
      <c r="B2548" s="829"/>
      <c r="D2548" s="830"/>
      <c r="E2548" s="831"/>
    </row>
    <row r="2549" spans="2:5" s="820" customFormat="1" ht="15" customHeight="1">
      <c r="B2549" s="829"/>
      <c r="D2549" s="830"/>
      <c r="E2549" s="831"/>
    </row>
    <row r="2550" spans="2:5" s="820" customFormat="1" ht="15" customHeight="1">
      <c r="B2550" s="829"/>
      <c r="D2550" s="830"/>
      <c r="E2550" s="831"/>
    </row>
    <row r="2551" spans="2:5" s="820" customFormat="1" ht="15" customHeight="1">
      <c r="B2551" s="829"/>
      <c r="D2551" s="830"/>
      <c r="E2551" s="831"/>
    </row>
    <row r="2552" spans="2:5" s="820" customFormat="1" ht="15" customHeight="1">
      <c r="B2552" s="829"/>
      <c r="D2552" s="830"/>
      <c r="E2552" s="831"/>
    </row>
    <row r="2553" spans="2:5" s="820" customFormat="1" ht="15" customHeight="1">
      <c r="B2553" s="829"/>
      <c r="D2553" s="830"/>
      <c r="E2553" s="831"/>
    </row>
    <row r="2554" spans="2:5" s="820" customFormat="1" ht="15" customHeight="1">
      <c r="B2554" s="829"/>
      <c r="D2554" s="830"/>
      <c r="E2554" s="831"/>
    </row>
    <row r="2555" spans="2:5" s="820" customFormat="1" ht="15" customHeight="1">
      <c r="B2555" s="829"/>
      <c r="D2555" s="830"/>
      <c r="E2555" s="831"/>
    </row>
    <row r="2556" spans="2:5" s="820" customFormat="1" ht="15" customHeight="1">
      <c r="B2556" s="829"/>
      <c r="D2556" s="830"/>
      <c r="E2556" s="831"/>
    </row>
    <row r="2557" spans="2:5" s="820" customFormat="1" ht="15" customHeight="1">
      <c r="B2557" s="829"/>
      <c r="D2557" s="830"/>
      <c r="E2557" s="831"/>
    </row>
    <row r="2558" spans="2:5" s="820" customFormat="1" ht="15" customHeight="1">
      <c r="B2558" s="829"/>
      <c r="D2558" s="830"/>
      <c r="E2558" s="831"/>
    </row>
    <row r="2559" spans="2:5" s="820" customFormat="1" ht="15" customHeight="1">
      <c r="B2559" s="829"/>
      <c r="D2559" s="830"/>
      <c r="E2559" s="831"/>
    </row>
    <row r="2560" spans="2:5" s="820" customFormat="1" ht="15" customHeight="1">
      <c r="B2560" s="829"/>
      <c r="D2560" s="830"/>
      <c r="E2560" s="831"/>
    </row>
    <row r="2561" spans="2:5" s="820" customFormat="1" ht="15" customHeight="1">
      <c r="B2561" s="829"/>
      <c r="D2561" s="830"/>
      <c r="E2561" s="831"/>
    </row>
    <row r="2562" spans="2:5" s="820" customFormat="1" ht="15" customHeight="1">
      <c r="B2562" s="829"/>
      <c r="D2562" s="830"/>
      <c r="E2562" s="831"/>
    </row>
    <row r="2563" spans="2:5" s="820" customFormat="1" ht="15" customHeight="1">
      <c r="B2563" s="829"/>
      <c r="D2563" s="830"/>
      <c r="E2563" s="831"/>
    </row>
    <row r="2564" spans="2:5" s="820" customFormat="1" ht="15" customHeight="1">
      <c r="B2564" s="829"/>
      <c r="D2564" s="830"/>
      <c r="E2564" s="831"/>
    </row>
    <row r="2565" spans="2:5" s="820" customFormat="1" ht="15" customHeight="1">
      <c r="B2565" s="829"/>
      <c r="D2565" s="830"/>
      <c r="E2565" s="831"/>
    </row>
    <row r="2566" spans="2:5" s="820" customFormat="1" ht="15" customHeight="1">
      <c r="B2566" s="829"/>
      <c r="D2566" s="830"/>
      <c r="E2566" s="831"/>
    </row>
    <row r="2567" spans="2:5" s="820" customFormat="1" ht="15" customHeight="1">
      <c r="B2567" s="829"/>
      <c r="D2567" s="830"/>
      <c r="E2567" s="831"/>
    </row>
    <row r="2568" spans="2:5" s="820" customFormat="1" ht="15" customHeight="1">
      <c r="B2568" s="829"/>
      <c r="D2568" s="830"/>
      <c r="E2568" s="831"/>
    </row>
    <row r="2569" spans="2:5" s="820" customFormat="1" ht="15" customHeight="1">
      <c r="B2569" s="829"/>
      <c r="D2569" s="830"/>
      <c r="E2569" s="831"/>
    </row>
    <row r="2570" spans="2:5" s="820" customFormat="1" ht="15" customHeight="1">
      <c r="B2570" s="829"/>
      <c r="D2570" s="830"/>
      <c r="E2570" s="831"/>
    </row>
    <row r="2571" spans="2:5" s="820" customFormat="1" ht="15" customHeight="1">
      <c r="B2571" s="829"/>
      <c r="D2571" s="830"/>
      <c r="E2571" s="831"/>
    </row>
    <row r="2572" spans="2:5" s="820" customFormat="1" ht="15" customHeight="1">
      <c r="B2572" s="829"/>
      <c r="D2572" s="830"/>
      <c r="E2572" s="831"/>
    </row>
    <row r="2573" spans="2:5" s="820" customFormat="1" ht="15" customHeight="1">
      <c r="B2573" s="829"/>
      <c r="D2573" s="830"/>
      <c r="E2573" s="831"/>
    </row>
    <row r="2574" spans="2:5" s="820" customFormat="1" ht="15" customHeight="1">
      <c r="B2574" s="829"/>
      <c r="D2574" s="830"/>
      <c r="E2574" s="831"/>
    </row>
    <row r="2575" spans="2:5" s="820" customFormat="1" ht="15" customHeight="1">
      <c r="B2575" s="829"/>
      <c r="D2575" s="830"/>
      <c r="E2575" s="831"/>
    </row>
    <row r="2576" spans="2:5" s="820" customFormat="1" ht="15" customHeight="1">
      <c r="B2576" s="829"/>
      <c r="D2576" s="830"/>
      <c r="E2576" s="831"/>
    </row>
    <row r="2577" spans="2:5" s="820" customFormat="1" ht="15" customHeight="1">
      <c r="B2577" s="829"/>
      <c r="D2577" s="830"/>
      <c r="E2577" s="831"/>
    </row>
    <row r="2578" spans="2:5" s="820" customFormat="1" ht="15" customHeight="1">
      <c r="B2578" s="829"/>
      <c r="D2578" s="830"/>
      <c r="E2578" s="831"/>
    </row>
    <row r="2579" spans="2:5" s="820" customFormat="1" ht="15" customHeight="1">
      <c r="B2579" s="829"/>
      <c r="D2579" s="830"/>
      <c r="E2579" s="831"/>
    </row>
    <row r="2580" spans="2:5" s="820" customFormat="1" ht="15" customHeight="1">
      <c r="B2580" s="829"/>
      <c r="D2580" s="830"/>
      <c r="E2580" s="831"/>
    </row>
    <row r="2581" spans="2:5" s="820" customFormat="1" ht="15" customHeight="1">
      <c r="B2581" s="829"/>
      <c r="D2581" s="830"/>
      <c r="E2581" s="831"/>
    </row>
    <row r="2582" spans="2:5" s="820" customFormat="1" ht="15" customHeight="1">
      <c r="B2582" s="829"/>
      <c r="D2582" s="830"/>
      <c r="E2582" s="831"/>
    </row>
    <row r="2583" spans="2:5" s="820" customFormat="1" ht="15" customHeight="1">
      <c r="B2583" s="829"/>
      <c r="D2583" s="830"/>
      <c r="E2583" s="831"/>
    </row>
    <row r="2584" spans="2:5" s="820" customFormat="1" ht="15" customHeight="1">
      <c r="B2584" s="829"/>
      <c r="D2584" s="830"/>
      <c r="E2584" s="831"/>
    </row>
    <row r="2585" spans="2:5" s="820" customFormat="1" ht="15" customHeight="1">
      <c r="B2585" s="829"/>
      <c r="D2585" s="830"/>
      <c r="E2585" s="831"/>
    </row>
    <row r="2586" spans="2:5" s="820" customFormat="1" ht="15" customHeight="1">
      <c r="B2586" s="829"/>
      <c r="D2586" s="830"/>
      <c r="E2586" s="831"/>
    </row>
    <row r="2587" spans="2:5" s="820" customFormat="1" ht="15" customHeight="1">
      <c r="B2587" s="829"/>
      <c r="D2587" s="830"/>
      <c r="E2587" s="831"/>
    </row>
    <row r="2588" spans="2:5" s="820" customFormat="1" ht="15" customHeight="1">
      <c r="B2588" s="829"/>
      <c r="D2588" s="830"/>
      <c r="E2588" s="831"/>
    </row>
    <row r="2589" spans="2:5" s="820" customFormat="1" ht="15" customHeight="1">
      <c r="B2589" s="829"/>
      <c r="D2589" s="830"/>
      <c r="E2589" s="831"/>
    </row>
    <row r="2590" spans="2:5" s="820" customFormat="1" ht="15" customHeight="1">
      <c r="B2590" s="829"/>
      <c r="D2590" s="830"/>
      <c r="E2590" s="831"/>
    </row>
    <row r="2591" spans="2:5" s="820" customFormat="1" ht="15" customHeight="1">
      <c r="B2591" s="829"/>
      <c r="D2591" s="830"/>
      <c r="E2591" s="831"/>
    </row>
    <row r="2592" spans="2:5" s="820" customFormat="1" ht="15" customHeight="1">
      <c r="B2592" s="829"/>
      <c r="D2592" s="830"/>
      <c r="E2592" s="831"/>
    </row>
    <row r="2593" ht="15" customHeight="1"/>
    <row r="2594" ht="15" customHeight="1"/>
    <row r="2595" ht="15" customHeight="1"/>
    <row r="2596" ht="15" customHeight="1"/>
    <row r="2597" ht="15" customHeight="1"/>
    <row r="2598" ht="15" customHeight="1"/>
    <row r="2599" ht="15" customHeight="1"/>
    <row r="2600" ht="15" customHeight="1"/>
    <row r="2601" ht="15" customHeight="1"/>
    <row r="2602" ht="15" customHeight="1"/>
    <row r="2603" ht="15" customHeight="1"/>
    <row r="2604" ht="15" customHeight="1"/>
    <row r="2605" ht="15" customHeight="1"/>
    <row r="2606" ht="15" customHeight="1"/>
    <row r="2607" ht="15" customHeight="1"/>
    <row r="2608" ht="15" customHeight="1"/>
    <row r="2609" ht="15" customHeight="1"/>
    <row r="2610" ht="15" customHeight="1"/>
    <row r="2611" ht="15" customHeight="1"/>
    <row r="2612" ht="15" customHeight="1"/>
    <row r="2613" ht="15" customHeight="1"/>
    <row r="2614" ht="15" customHeight="1"/>
    <row r="2615" ht="15" customHeight="1"/>
    <row r="2616" ht="15" customHeight="1"/>
    <row r="2617" ht="15" customHeight="1"/>
    <row r="2618" ht="15" customHeight="1"/>
    <row r="2619" ht="15" customHeight="1"/>
    <row r="2620" ht="15" customHeight="1"/>
    <row r="2621" ht="15" customHeight="1"/>
    <row r="2622" ht="15" customHeight="1"/>
    <row r="2623" ht="15" customHeight="1"/>
    <row r="2624" ht="15" customHeight="1"/>
    <row r="2625" ht="15" customHeight="1"/>
    <row r="2626" ht="15" customHeight="1"/>
    <row r="2627" ht="15" customHeight="1"/>
    <row r="2628" ht="15" customHeight="1"/>
    <row r="2629" ht="15" customHeight="1"/>
    <row r="2630" ht="15" customHeight="1"/>
    <row r="2631" ht="15" customHeight="1"/>
    <row r="2632" ht="15" customHeight="1"/>
    <row r="2633" ht="15" customHeight="1"/>
    <row r="2634" ht="15" customHeight="1"/>
    <row r="2635" ht="15" customHeight="1"/>
    <row r="2636" ht="15" customHeight="1"/>
    <row r="2637" ht="15" customHeight="1"/>
    <row r="2638" ht="15" customHeight="1"/>
    <row r="2639" ht="15" customHeight="1"/>
    <row r="2640" ht="15" customHeight="1"/>
    <row r="2641" ht="15" customHeight="1"/>
    <row r="2642" ht="15" customHeight="1"/>
    <row r="2643" ht="15" customHeight="1"/>
    <row r="2644" ht="15" customHeight="1"/>
    <row r="2645" ht="15" customHeight="1"/>
    <row r="2646" ht="15" customHeight="1"/>
    <row r="2647" ht="15" customHeight="1"/>
    <row r="2648" ht="15" customHeight="1"/>
    <row r="2649" ht="15" customHeight="1"/>
    <row r="2650" ht="15" customHeight="1"/>
    <row r="2651" ht="15" customHeight="1"/>
    <row r="2652" ht="15" customHeight="1"/>
    <row r="2653" ht="15" customHeight="1"/>
    <row r="2654" ht="15" customHeight="1"/>
    <row r="2655" ht="15" customHeight="1"/>
    <row r="2656" ht="15" customHeight="1"/>
    <row r="2657" ht="15" customHeight="1"/>
    <row r="2658" ht="15" customHeight="1"/>
    <row r="2659" ht="15" customHeight="1"/>
    <row r="2660" ht="15" customHeight="1"/>
    <row r="2661" ht="15" customHeight="1"/>
    <row r="2662" ht="15" customHeight="1"/>
    <row r="2663" ht="15" customHeight="1"/>
    <row r="2664" ht="15" customHeight="1"/>
    <row r="2665" ht="15" customHeight="1"/>
    <row r="2666" ht="15" customHeight="1"/>
    <row r="2667" ht="15" customHeight="1"/>
    <row r="2668" ht="15" customHeight="1"/>
    <row r="2669" ht="15" customHeight="1"/>
    <row r="2670" ht="15" customHeight="1"/>
    <row r="2671" ht="15" customHeight="1"/>
    <row r="2672" ht="15" customHeight="1"/>
    <row r="2673" ht="15" customHeight="1"/>
    <row r="2674" ht="15" customHeight="1"/>
    <row r="2675" ht="15" customHeight="1"/>
    <row r="2676" ht="15" customHeight="1"/>
    <row r="2677" ht="15" customHeight="1"/>
    <row r="2678" ht="15" customHeight="1"/>
    <row r="2679" ht="15" customHeight="1"/>
    <row r="2680" ht="15" customHeight="1"/>
    <row r="2681" ht="15" customHeight="1"/>
    <row r="2682" ht="15" customHeight="1"/>
    <row r="2683" ht="15" customHeight="1"/>
    <row r="2684" ht="15" customHeight="1"/>
    <row r="2685" ht="15" customHeight="1"/>
    <row r="2686" ht="15" customHeight="1"/>
    <row r="2687" ht="15" customHeight="1"/>
    <row r="2688" ht="15" customHeight="1"/>
    <row r="2689" ht="15" customHeight="1"/>
    <row r="2690" ht="15" customHeight="1"/>
    <row r="2691" ht="15" customHeight="1"/>
    <row r="2692" ht="15" customHeight="1"/>
    <row r="2693" ht="15" customHeight="1"/>
    <row r="2694" ht="15" customHeight="1"/>
    <row r="2695" ht="15" customHeight="1"/>
    <row r="2696" ht="15" customHeight="1"/>
    <row r="2697" ht="15" customHeight="1"/>
    <row r="2698" ht="15" customHeight="1"/>
    <row r="2699" ht="15" customHeight="1"/>
    <row r="2700" ht="15" customHeight="1"/>
    <row r="2701" ht="15" customHeight="1"/>
    <row r="2702" ht="15" customHeight="1"/>
    <row r="2703" ht="15" customHeight="1"/>
    <row r="2704" ht="15" customHeight="1"/>
    <row r="2705" ht="15" customHeight="1"/>
    <row r="2706" ht="15" customHeight="1"/>
    <row r="2707" ht="15" customHeight="1"/>
    <row r="2708" ht="15" customHeight="1"/>
    <row r="2709" ht="15" customHeight="1"/>
    <row r="2710" ht="15" customHeight="1"/>
    <row r="2711" ht="15" customHeight="1"/>
    <row r="2712" ht="15" customHeight="1"/>
    <row r="2713" ht="15" customHeight="1"/>
    <row r="2714" ht="15" customHeight="1"/>
    <row r="2715" ht="15" customHeight="1"/>
    <row r="2716" ht="15" customHeight="1"/>
    <row r="2717" ht="15" customHeight="1"/>
    <row r="2718" ht="15" customHeight="1"/>
    <row r="2719" ht="15" customHeight="1"/>
    <row r="2720" ht="15" customHeight="1"/>
    <row r="2721" ht="15" customHeight="1"/>
    <row r="2722" ht="15" customHeight="1"/>
    <row r="2723" ht="15" customHeight="1"/>
    <row r="2724" ht="15" customHeight="1"/>
    <row r="2725" ht="15" customHeight="1"/>
    <row r="2726" ht="15" customHeight="1"/>
    <row r="2727" ht="15" customHeight="1"/>
    <row r="2728" ht="15" customHeight="1"/>
    <row r="2729" ht="15" customHeight="1"/>
    <row r="2730" ht="15" customHeight="1"/>
    <row r="2731" ht="15" customHeight="1"/>
    <row r="2732" ht="15" customHeight="1"/>
    <row r="2733" ht="15" customHeight="1"/>
    <row r="2734" ht="15" customHeight="1"/>
    <row r="2735" ht="15" customHeight="1"/>
    <row r="2736" ht="15" customHeight="1"/>
    <row r="2737" ht="15" customHeight="1"/>
    <row r="2738" ht="15" customHeight="1"/>
    <row r="2739" ht="15" customHeight="1"/>
    <row r="2740" ht="15" customHeight="1"/>
    <row r="2741" ht="15" customHeight="1"/>
    <row r="2742" ht="15" customHeight="1"/>
    <row r="2743" ht="15" customHeight="1"/>
    <row r="2744" ht="15" customHeight="1"/>
    <row r="2745" ht="15" customHeight="1"/>
    <row r="2746" ht="15" customHeight="1"/>
    <row r="2747" ht="15" customHeight="1"/>
    <row r="2748" ht="15" customHeight="1"/>
    <row r="2749" ht="15" customHeight="1"/>
    <row r="2750" ht="15" customHeight="1"/>
    <row r="2751" ht="15" customHeight="1"/>
    <row r="2752" ht="15" customHeight="1"/>
    <row r="2753" ht="15" customHeight="1"/>
    <row r="2754" ht="15" customHeight="1"/>
    <row r="2755" ht="15" customHeight="1"/>
    <row r="2756" ht="15" customHeight="1"/>
    <row r="2757" ht="15" customHeight="1"/>
    <row r="2758" ht="15" customHeight="1"/>
    <row r="2759" ht="15" customHeight="1"/>
    <row r="2760" ht="15" customHeight="1"/>
    <row r="2761" ht="15" customHeight="1"/>
    <row r="2762" ht="15" customHeight="1"/>
    <row r="2763" ht="15" customHeight="1"/>
    <row r="2764" ht="15" customHeight="1"/>
    <row r="2765" ht="15" customHeight="1"/>
    <row r="2766" ht="15" customHeight="1"/>
    <row r="2767" ht="15" customHeight="1"/>
    <row r="2768" ht="15" customHeight="1"/>
    <row r="2769" ht="15" customHeight="1"/>
    <row r="2770" ht="15" customHeight="1"/>
    <row r="2771" ht="15" customHeight="1"/>
    <row r="2772" ht="15" customHeight="1"/>
    <row r="2773" ht="15" customHeight="1"/>
    <row r="2774" ht="15" customHeight="1"/>
    <row r="2775" ht="15" customHeight="1"/>
    <row r="2776" ht="15" customHeight="1"/>
    <row r="2777" ht="15" customHeight="1"/>
    <row r="2778" ht="15" customHeight="1"/>
    <row r="2779" ht="15" customHeight="1"/>
    <row r="2780" ht="15" customHeight="1"/>
    <row r="2781" ht="15" customHeight="1"/>
    <row r="2782" ht="15" customHeight="1"/>
    <row r="2783" ht="15" customHeight="1"/>
    <row r="2784" ht="15" customHeight="1"/>
    <row r="2785" ht="15" customHeight="1"/>
    <row r="2786" ht="15" customHeight="1"/>
    <row r="2787" ht="15" customHeight="1"/>
    <row r="2788" ht="15" customHeight="1"/>
    <row r="2789" ht="15" customHeight="1"/>
    <row r="2790" ht="15" customHeight="1"/>
    <row r="2791" ht="15" customHeight="1"/>
    <row r="2792" ht="15" customHeight="1"/>
    <row r="2793" ht="15" customHeight="1"/>
    <row r="2794" ht="15" customHeight="1"/>
    <row r="2795" ht="15" customHeight="1"/>
    <row r="2796" ht="15" customHeight="1"/>
    <row r="2797" ht="15" customHeight="1"/>
    <row r="2798" ht="15" customHeight="1"/>
    <row r="2799" ht="15" customHeight="1"/>
    <row r="2800"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row r="2981" ht="15" customHeight="1"/>
    <row r="2982" ht="15" customHeight="1"/>
    <row r="2983" ht="15" customHeight="1"/>
    <row r="2984" ht="15" customHeight="1"/>
    <row r="2985" ht="15" customHeight="1"/>
    <row r="2986" ht="15" customHeight="1"/>
    <row r="2987" ht="15" customHeight="1"/>
    <row r="2988" ht="15" customHeight="1"/>
    <row r="2989" ht="15" customHeight="1"/>
    <row r="2990" ht="15" customHeight="1"/>
    <row r="2991" ht="15" customHeight="1"/>
    <row r="2992" ht="15" customHeight="1"/>
    <row r="2993" ht="15" customHeight="1"/>
    <row r="2994" ht="15" customHeight="1"/>
    <row r="2995" ht="15" customHeight="1"/>
    <row r="2996" ht="15" customHeight="1"/>
    <row r="2997" ht="15" customHeight="1"/>
    <row r="2998" ht="15" customHeight="1"/>
    <row r="2999" ht="15" customHeight="1"/>
    <row r="3000" ht="15" customHeight="1"/>
    <row r="3001" ht="15" customHeight="1"/>
    <row r="3002" ht="15" customHeight="1"/>
    <row r="3003" ht="15" customHeight="1"/>
    <row r="3004" ht="15" customHeight="1"/>
    <row r="3005" ht="15" customHeight="1"/>
    <row r="3006" ht="15" customHeight="1"/>
    <row r="3007" ht="15" customHeight="1"/>
    <row r="3008" ht="15" customHeight="1"/>
    <row r="3009" ht="15" customHeight="1"/>
    <row r="3010" ht="15" customHeight="1"/>
    <row r="3011" ht="15" customHeight="1"/>
    <row r="3012" ht="15" customHeight="1"/>
    <row r="3013" ht="15" customHeight="1"/>
    <row r="3014" ht="15" customHeight="1"/>
    <row r="3015" ht="15" customHeight="1"/>
    <row r="3016" ht="15" customHeight="1"/>
    <row r="3017" ht="15" customHeight="1"/>
    <row r="3018" ht="15" customHeight="1"/>
    <row r="3019" ht="15" customHeight="1"/>
    <row r="3020" ht="15" customHeight="1"/>
    <row r="3021" ht="15" customHeight="1"/>
    <row r="3022" ht="15" customHeight="1"/>
    <row r="3023" ht="15" customHeight="1"/>
    <row r="3024" ht="15" customHeight="1"/>
    <row r="3025" ht="15" customHeight="1"/>
    <row r="3026" ht="15" customHeight="1"/>
    <row r="3027" ht="15" customHeight="1"/>
    <row r="3028" ht="15" customHeight="1"/>
    <row r="3029" ht="15" customHeight="1"/>
    <row r="3030" ht="15" customHeight="1"/>
    <row r="3031" ht="15" customHeight="1"/>
    <row r="3032" ht="15" customHeight="1"/>
    <row r="3033" ht="15" customHeight="1"/>
    <row r="3034" ht="15" customHeight="1"/>
    <row r="3035" ht="15" customHeight="1"/>
    <row r="3036" ht="15" customHeight="1"/>
    <row r="3037" ht="15" customHeight="1"/>
    <row r="3038" ht="15" customHeight="1"/>
    <row r="3039" ht="15" customHeight="1"/>
    <row r="3040" ht="15" customHeight="1"/>
    <row r="3041" ht="15" customHeight="1"/>
    <row r="3042" ht="15" customHeight="1"/>
    <row r="3043" ht="15" customHeight="1"/>
    <row r="3044" ht="15" customHeight="1"/>
    <row r="3045" ht="15" customHeight="1"/>
    <row r="3046" ht="15" customHeight="1"/>
    <row r="3047" ht="15" customHeight="1"/>
    <row r="3048" ht="15" customHeight="1"/>
    <row r="3049" ht="15" customHeight="1"/>
    <row r="3050" ht="15" customHeight="1"/>
    <row r="3051" ht="15" customHeight="1"/>
    <row r="3052" ht="15" customHeight="1"/>
    <row r="3053" ht="15" customHeight="1"/>
    <row r="3054" ht="15" customHeight="1"/>
    <row r="3055" ht="15" customHeight="1"/>
    <row r="3056" ht="15" customHeight="1"/>
    <row r="3057" ht="15" customHeight="1"/>
    <row r="3058" ht="15" customHeight="1"/>
    <row r="3059" ht="15" customHeight="1"/>
    <row r="3060" ht="15" customHeight="1"/>
    <row r="3061" ht="15" customHeight="1"/>
    <row r="3062" ht="15" customHeight="1"/>
    <row r="3063" ht="15" customHeight="1"/>
    <row r="3064" ht="15" customHeight="1"/>
    <row r="3065" ht="15" customHeight="1"/>
    <row r="3066" ht="15" customHeight="1"/>
    <row r="3067" ht="15" customHeight="1"/>
    <row r="3068" ht="15" customHeight="1"/>
    <row r="3069" ht="15" customHeight="1"/>
    <row r="3070" ht="15" customHeight="1"/>
    <row r="3071" ht="15" customHeight="1"/>
    <row r="3072" ht="15" customHeight="1"/>
    <row r="3073" ht="15" customHeight="1"/>
    <row r="3074" ht="15" customHeight="1"/>
    <row r="3075" ht="15" customHeight="1"/>
    <row r="3076" ht="15" customHeight="1"/>
    <row r="3077" ht="15" customHeight="1"/>
    <row r="3078" ht="15" customHeight="1"/>
    <row r="3079" ht="15" customHeight="1"/>
    <row r="3080" ht="15" customHeight="1"/>
    <row r="3081" ht="15" customHeight="1"/>
    <row r="3082" ht="15" customHeight="1"/>
    <row r="3083" ht="15" customHeight="1"/>
    <row r="3084" ht="15" customHeight="1"/>
    <row r="3085" ht="15" customHeight="1"/>
    <row r="3086" ht="15" customHeight="1"/>
    <row r="3087" ht="15" customHeight="1"/>
    <row r="3088" ht="15" customHeight="1"/>
    <row r="3089" ht="15" customHeight="1"/>
    <row r="3090" ht="15" customHeight="1"/>
    <row r="3091" ht="15" customHeight="1"/>
    <row r="3092" ht="15" customHeight="1"/>
    <row r="3093" ht="15" customHeight="1"/>
    <row r="3094" ht="15" customHeight="1"/>
    <row r="3095" ht="15" customHeight="1"/>
    <row r="3096" ht="15" customHeight="1"/>
    <row r="3097" ht="15" customHeight="1"/>
    <row r="3098" ht="15" customHeight="1"/>
    <row r="3099" ht="15" customHeight="1"/>
    <row r="3100" ht="15" customHeight="1"/>
    <row r="3101" ht="15" customHeight="1"/>
    <row r="3102" ht="15" customHeight="1"/>
    <row r="3103" ht="15" customHeight="1"/>
    <row r="3104" ht="15" customHeight="1"/>
    <row r="3105" ht="15" customHeight="1"/>
    <row r="3106" ht="15" customHeight="1"/>
    <row r="3107" ht="15" customHeight="1"/>
    <row r="3108" ht="15" customHeight="1"/>
    <row r="3109" ht="15" customHeight="1"/>
    <row r="3110" ht="15" customHeight="1"/>
    <row r="3111" ht="15" customHeight="1"/>
    <row r="3112" ht="15" customHeight="1"/>
    <row r="3113" ht="15" customHeight="1"/>
    <row r="3114" ht="15" customHeight="1"/>
    <row r="3115" ht="15" customHeight="1"/>
    <row r="3116" ht="15" customHeight="1"/>
    <row r="3117" ht="15" customHeight="1"/>
    <row r="3118" ht="15" customHeight="1"/>
    <row r="3119" ht="15" customHeight="1"/>
    <row r="3120" ht="15" customHeight="1"/>
    <row r="3121" ht="15" customHeight="1"/>
    <row r="3122" ht="15" customHeight="1"/>
    <row r="3123" ht="15" customHeight="1"/>
    <row r="3124" ht="15" customHeight="1"/>
    <row r="3125" ht="15" customHeight="1"/>
    <row r="3126" ht="15" customHeight="1"/>
    <row r="3127" ht="15" customHeight="1"/>
    <row r="3128" ht="15" customHeight="1"/>
    <row r="3129" ht="15" customHeight="1"/>
    <row r="3130" ht="15" customHeight="1"/>
    <row r="3131" ht="15" customHeight="1"/>
    <row r="3132" ht="15" customHeight="1"/>
    <row r="3133" ht="15" customHeight="1"/>
    <row r="3134" ht="15" customHeight="1"/>
    <row r="3135" ht="15" customHeight="1"/>
    <row r="3136" ht="15" customHeight="1"/>
    <row r="3137" ht="15" customHeight="1"/>
    <row r="3138" ht="15" customHeight="1"/>
    <row r="3139" ht="15" customHeight="1"/>
    <row r="3140" ht="15" customHeight="1"/>
    <row r="3141" ht="15" customHeight="1"/>
    <row r="3142" ht="15" customHeight="1"/>
    <row r="3143" ht="15" customHeight="1"/>
    <row r="3144" ht="15" customHeight="1"/>
    <row r="3145" ht="15" customHeight="1"/>
    <row r="3146" ht="15" customHeight="1"/>
    <row r="3147" ht="15" customHeight="1"/>
    <row r="3148" ht="15" customHeight="1"/>
    <row r="3149" ht="15" customHeight="1"/>
    <row r="3150" ht="15" customHeight="1"/>
    <row r="3151" ht="15" customHeight="1"/>
    <row r="3152" ht="15" customHeight="1"/>
    <row r="3153" ht="15" customHeight="1"/>
    <row r="3154" ht="15" customHeight="1"/>
    <row r="3155" ht="15" customHeight="1"/>
    <row r="3156" ht="15" customHeight="1"/>
    <row r="3157" ht="15" customHeight="1"/>
    <row r="3158" ht="15" customHeight="1"/>
    <row r="3159" ht="15" customHeight="1"/>
    <row r="3160" ht="15" customHeight="1"/>
    <row r="3161" ht="15" customHeight="1"/>
    <row r="3162" ht="15" customHeight="1"/>
    <row r="3163" ht="15" customHeight="1"/>
    <row r="3164" ht="15" customHeight="1"/>
    <row r="3165" ht="15" customHeight="1"/>
    <row r="3166" ht="15" customHeight="1"/>
    <row r="3167" ht="15" customHeight="1"/>
    <row r="3168" ht="15" customHeight="1"/>
    <row r="3169" ht="15" customHeight="1"/>
    <row r="3170" ht="15" customHeight="1"/>
    <row r="3171" ht="15" customHeight="1"/>
    <row r="3172" ht="15" customHeight="1"/>
    <row r="3173" ht="15" customHeight="1"/>
    <row r="3174" ht="15" customHeight="1"/>
    <row r="3175" ht="15" customHeight="1"/>
    <row r="3176" ht="15" customHeight="1"/>
    <row r="3177" ht="15" customHeight="1"/>
    <row r="3178" ht="15" customHeight="1"/>
    <row r="3179" ht="15" customHeight="1"/>
    <row r="3180" ht="15" customHeight="1"/>
    <row r="3181" ht="15" customHeight="1"/>
    <row r="3182" ht="15" customHeight="1"/>
    <row r="3183" ht="15" customHeight="1"/>
    <row r="3184" ht="15" customHeight="1"/>
    <row r="3185" ht="15" customHeight="1"/>
    <row r="3186" ht="15" customHeight="1"/>
    <row r="3187" ht="15" customHeight="1"/>
    <row r="3188" ht="15" customHeight="1"/>
    <row r="3189" ht="15" customHeight="1"/>
    <row r="3190" ht="15" customHeight="1"/>
    <row r="3191" ht="15" customHeight="1"/>
    <row r="3192" ht="15" customHeight="1"/>
    <row r="3193" ht="15" customHeight="1"/>
    <row r="3194" ht="15" customHeight="1"/>
    <row r="3195" ht="15" customHeight="1"/>
    <row r="3196" ht="15" customHeight="1"/>
    <row r="3197" ht="15" customHeight="1"/>
    <row r="3198" ht="15" customHeight="1"/>
    <row r="3199" ht="15" customHeight="1"/>
    <row r="3200" ht="15" customHeight="1"/>
    <row r="3201" ht="15" customHeight="1"/>
    <row r="3202" ht="15" customHeight="1"/>
    <row r="3203" ht="15" customHeight="1"/>
    <row r="3204" ht="15" customHeight="1"/>
    <row r="3205" ht="15" customHeight="1"/>
    <row r="3206" ht="15" customHeight="1"/>
    <row r="3207" ht="15" customHeight="1"/>
    <row r="3208" ht="15" customHeight="1"/>
    <row r="3209" ht="15" customHeight="1"/>
    <row r="3210" ht="15" customHeight="1"/>
    <row r="3211" ht="15" customHeight="1"/>
    <row r="3212" ht="15" customHeight="1"/>
    <row r="3213" ht="15" customHeight="1"/>
    <row r="3214" ht="15" customHeight="1"/>
    <row r="3215" ht="15" customHeight="1"/>
    <row r="3216" ht="15" customHeight="1"/>
    <row r="3217" ht="15" customHeight="1"/>
    <row r="3218" ht="15" customHeight="1"/>
    <row r="3219" ht="15" customHeight="1"/>
    <row r="3220" ht="15" customHeight="1"/>
    <row r="3221" ht="15" customHeight="1"/>
    <row r="3222" ht="15" customHeight="1"/>
    <row r="3223" ht="15" customHeight="1"/>
    <row r="3224" ht="15" customHeight="1"/>
    <row r="3225" ht="15" customHeight="1"/>
    <row r="3226" ht="15" customHeight="1"/>
    <row r="3227" ht="15" customHeight="1"/>
    <row r="3228" ht="15" customHeight="1"/>
    <row r="3229" ht="15" customHeight="1"/>
    <row r="3230" ht="15" customHeight="1"/>
    <row r="3231" ht="15" customHeight="1"/>
    <row r="3232" ht="15" customHeight="1"/>
    <row r="3233" ht="15" customHeight="1"/>
    <row r="3234" ht="15" customHeight="1"/>
    <row r="3235" ht="15" customHeight="1"/>
    <row r="3236" ht="15" customHeight="1"/>
    <row r="3237" ht="15" customHeight="1"/>
    <row r="3238" ht="15" customHeight="1"/>
    <row r="3239" ht="15" customHeight="1"/>
    <row r="3240" ht="15" customHeight="1"/>
    <row r="3241" ht="15" customHeight="1"/>
    <row r="3242" ht="15" customHeight="1"/>
    <row r="3243" ht="15" customHeight="1"/>
    <row r="3244" ht="15" customHeight="1"/>
    <row r="3245" ht="15" customHeight="1"/>
    <row r="3246" ht="15" customHeight="1"/>
    <row r="3247" ht="15" customHeight="1"/>
    <row r="3248" ht="15" customHeight="1"/>
    <row r="3249" ht="15" customHeight="1"/>
    <row r="3250" ht="15" customHeight="1"/>
    <row r="3251" ht="15" customHeight="1"/>
    <row r="3252" ht="15" customHeight="1"/>
    <row r="3253" ht="15" customHeight="1"/>
    <row r="3254" ht="15" customHeight="1"/>
    <row r="3255" ht="15" customHeight="1"/>
    <row r="3256" ht="15" customHeight="1"/>
    <row r="3257" ht="15" customHeight="1"/>
    <row r="3258" ht="15" customHeight="1"/>
    <row r="3259" ht="15" customHeight="1"/>
    <row r="3260" ht="15" customHeight="1"/>
    <row r="3261" ht="15" customHeight="1"/>
    <row r="3262" ht="15" customHeight="1"/>
    <row r="3263" ht="15" customHeight="1"/>
    <row r="3264" ht="15" customHeight="1"/>
    <row r="3265" ht="15" customHeight="1"/>
    <row r="3266" ht="15" customHeight="1"/>
    <row r="3267" ht="15" customHeight="1"/>
    <row r="3268" ht="15" customHeight="1"/>
    <row r="3269" ht="15" customHeight="1"/>
    <row r="3270" ht="15" customHeight="1"/>
    <row r="3271" ht="15" customHeight="1"/>
    <row r="3272" ht="15" customHeight="1"/>
    <row r="3273" ht="15" customHeight="1"/>
    <row r="3274" ht="15" customHeight="1"/>
    <row r="3275" ht="15" customHeight="1"/>
    <row r="3276" ht="15" customHeight="1"/>
    <row r="3277" ht="15" customHeight="1"/>
    <row r="3278" ht="15" customHeight="1"/>
    <row r="3279" ht="15" customHeight="1"/>
    <row r="3280" ht="15" customHeight="1"/>
    <row r="3281" ht="15" customHeight="1"/>
    <row r="3282" ht="15" customHeight="1"/>
    <row r="3283" ht="15" customHeight="1"/>
    <row r="3284" ht="15" customHeight="1"/>
    <row r="3285" ht="15" customHeight="1"/>
    <row r="3286" ht="15" customHeight="1"/>
    <row r="3287" ht="15" customHeight="1"/>
    <row r="3288" ht="15" customHeight="1"/>
    <row r="3289" ht="15" customHeight="1"/>
    <row r="3290" ht="15" customHeight="1"/>
    <row r="3291" ht="15" customHeight="1"/>
    <row r="3292" ht="15" customHeight="1"/>
    <row r="3293" ht="15" customHeight="1"/>
    <row r="3294" ht="15" customHeight="1"/>
    <row r="3295" ht="15" customHeight="1"/>
    <row r="3296" ht="15" customHeight="1"/>
    <row r="3297" ht="15" customHeight="1"/>
    <row r="3298" ht="15" customHeight="1"/>
    <row r="3299" ht="15" customHeight="1"/>
    <row r="3300" ht="15" customHeight="1"/>
    <row r="3301" ht="15" customHeight="1"/>
    <row r="3302" ht="15" customHeight="1"/>
    <row r="3303" ht="15" customHeight="1"/>
    <row r="3304" ht="15" customHeight="1"/>
    <row r="3305" ht="15" customHeight="1"/>
    <row r="3306" ht="15" customHeight="1"/>
    <row r="3307" ht="15" customHeight="1"/>
    <row r="3308" ht="15" customHeight="1"/>
    <row r="3309" ht="15" customHeight="1"/>
    <row r="3310" ht="15" customHeight="1"/>
    <row r="3311" ht="15" customHeight="1"/>
    <row r="3312" ht="15" customHeight="1"/>
    <row r="3313" ht="15" customHeight="1"/>
    <row r="3314" ht="15" customHeight="1"/>
    <row r="3315" ht="15" customHeight="1"/>
    <row r="3316" ht="15" customHeight="1"/>
    <row r="3317" ht="15" customHeight="1"/>
    <row r="3318" ht="15" customHeight="1"/>
    <row r="3319" ht="15" customHeight="1"/>
    <row r="3320" ht="15" customHeight="1"/>
    <row r="3321" ht="15" customHeight="1"/>
    <row r="3322" ht="15" customHeight="1"/>
    <row r="3323" ht="15" customHeight="1"/>
    <row r="3324" ht="15" customHeight="1"/>
    <row r="3325" ht="15" customHeight="1"/>
    <row r="3326" ht="15" customHeight="1"/>
    <row r="3327" ht="15" customHeight="1"/>
    <row r="3328" ht="15" customHeight="1"/>
    <row r="3329" ht="15" customHeight="1"/>
    <row r="3330" ht="15" customHeight="1"/>
    <row r="3331" ht="15" customHeight="1"/>
    <row r="3332" ht="15" customHeight="1"/>
    <row r="3333" ht="15" customHeight="1"/>
    <row r="3334" ht="15" customHeight="1"/>
    <row r="3335" ht="15" customHeight="1"/>
    <row r="3336" ht="15" customHeight="1"/>
    <row r="3337" ht="15" customHeight="1"/>
    <row r="3338" ht="15" customHeight="1"/>
    <row r="3339" ht="15" customHeight="1"/>
    <row r="3340" ht="15" customHeight="1"/>
    <row r="3341" ht="15" customHeight="1"/>
    <row r="3342" ht="15" customHeight="1"/>
    <row r="3343" ht="15" customHeight="1"/>
    <row r="3344" ht="15" customHeight="1"/>
    <row r="3345" ht="15" customHeight="1"/>
    <row r="3346" ht="15" customHeight="1"/>
    <row r="3347" ht="15" customHeight="1"/>
    <row r="3348" ht="15" customHeight="1"/>
    <row r="3349" ht="15" customHeight="1"/>
    <row r="3350" ht="15" customHeight="1"/>
    <row r="3351" ht="15" customHeight="1"/>
    <row r="3352" ht="15" customHeight="1"/>
    <row r="3353" ht="15" customHeight="1"/>
    <row r="3354" ht="15" customHeight="1"/>
    <row r="3355" ht="15" customHeight="1"/>
    <row r="3356" ht="15" customHeight="1"/>
    <row r="3357" ht="15" customHeight="1"/>
    <row r="3358" ht="15" customHeight="1"/>
    <row r="3359" ht="15" customHeight="1"/>
    <row r="3360" ht="15" customHeight="1"/>
    <row r="3361" ht="15" customHeight="1"/>
    <row r="3362" ht="15" customHeight="1"/>
    <row r="3363" ht="15" customHeight="1"/>
    <row r="3364" ht="15" customHeight="1"/>
    <row r="3365" ht="15" customHeight="1"/>
    <row r="3366" ht="15" customHeight="1"/>
    <row r="3367" ht="15" customHeight="1"/>
    <row r="3368" ht="15" customHeight="1"/>
    <row r="3369" ht="15" customHeight="1"/>
    <row r="3370" ht="15" customHeight="1"/>
    <row r="3371" ht="15" customHeight="1"/>
    <row r="3372" ht="15" customHeight="1"/>
    <row r="3373" ht="15" customHeight="1"/>
    <row r="3374" ht="15" customHeight="1"/>
    <row r="3375" ht="15" customHeight="1"/>
    <row r="3376" ht="15" customHeight="1"/>
    <row r="3377" ht="15" customHeight="1"/>
    <row r="3378" ht="15" customHeight="1"/>
    <row r="3379" ht="15" customHeight="1"/>
    <row r="3380" ht="15" customHeight="1"/>
    <row r="3381" ht="15" customHeight="1"/>
    <row r="3382" ht="15" customHeight="1"/>
    <row r="3383" ht="15" customHeight="1"/>
    <row r="3384" ht="15" customHeight="1"/>
    <row r="3385" ht="15" customHeight="1"/>
    <row r="3386" ht="15" customHeight="1"/>
    <row r="3387" ht="15" customHeight="1"/>
    <row r="3388" ht="15" customHeight="1"/>
    <row r="3389" ht="15" customHeight="1"/>
    <row r="3390" ht="15" customHeight="1"/>
    <row r="3391" ht="15" customHeight="1"/>
    <row r="3392" ht="15" customHeight="1"/>
    <row r="3393" ht="15" customHeight="1"/>
    <row r="3394" ht="15" customHeight="1"/>
    <row r="3395" ht="15" customHeight="1"/>
    <row r="3396" ht="15" customHeight="1"/>
    <row r="3397" ht="15" customHeight="1"/>
    <row r="3398" ht="15" customHeight="1"/>
    <row r="3399" ht="15" customHeight="1"/>
    <row r="3400" ht="15" customHeight="1"/>
    <row r="3401" ht="15" customHeight="1"/>
    <row r="3402" ht="15" customHeight="1"/>
    <row r="3403" ht="15" customHeight="1"/>
    <row r="3404" ht="15" customHeight="1"/>
    <row r="3405" ht="15" customHeight="1"/>
    <row r="3406" ht="15" customHeight="1"/>
    <row r="3407" ht="15" customHeight="1"/>
    <row r="3408" ht="15" customHeight="1"/>
    <row r="3409" ht="15" customHeight="1"/>
    <row r="3410" ht="15" customHeight="1"/>
    <row r="3411" ht="15" customHeight="1"/>
    <row r="3412" ht="15" customHeight="1"/>
    <row r="3413" ht="15" customHeight="1"/>
    <row r="3414" ht="15" customHeight="1"/>
    <row r="3415" ht="15" customHeight="1"/>
    <row r="3416" ht="15" customHeight="1"/>
    <row r="3417" ht="15" customHeight="1"/>
    <row r="3418" ht="15" customHeight="1"/>
    <row r="3419" ht="15" customHeight="1"/>
    <row r="3420" ht="15" customHeight="1"/>
    <row r="3421" ht="15" customHeight="1"/>
    <row r="3422" ht="15" customHeight="1"/>
    <row r="3423" ht="15" customHeight="1"/>
    <row r="3424" ht="15" customHeight="1"/>
    <row r="3425" ht="15" customHeight="1"/>
    <row r="3426" ht="15" customHeight="1"/>
    <row r="3427" ht="15" customHeight="1"/>
    <row r="3428" ht="15" customHeight="1"/>
    <row r="3429" ht="15" customHeight="1"/>
    <row r="3430" ht="15" customHeight="1"/>
    <row r="3431" ht="15" customHeight="1"/>
    <row r="3432" ht="15" customHeight="1"/>
    <row r="3433" ht="15" customHeight="1"/>
    <row r="3434" ht="15" customHeight="1"/>
    <row r="3435" ht="15" customHeight="1"/>
    <row r="3436" ht="15" customHeight="1"/>
    <row r="3437" ht="15" customHeight="1"/>
    <row r="3438" ht="15" customHeight="1"/>
    <row r="3439" ht="15" customHeight="1"/>
    <row r="3440" ht="15" customHeight="1"/>
    <row r="3441" ht="15" customHeight="1"/>
    <row r="3442" ht="15" customHeight="1"/>
    <row r="3443" ht="15" customHeight="1"/>
    <row r="3444" ht="15" customHeight="1"/>
    <row r="3445" ht="15" customHeight="1"/>
    <row r="3446" ht="15" customHeight="1"/>
    <row r="3447" ht="15" customHeight="1"/>
    <row r="3448" ht="15" customHeight="1"/>
    <row r="3449" ht="15" customHeight="1"/>
    <row r="3450" ht="15" customHeight="1"/>
    <row r="3451" ht="15" customHeight="1"/>
    <row r="3452" ht="15" customHeight="1"/>
    <row r="3453" ht="15" customHeight="1"/>
    <row r="3454" ht="15" customHeight="1"/>
    <row r="3455" ht="15" customHeight="1"/>
    <row r="3456" ht="15" customHeight="1"/>
    <row r="3457" ht="15" customHeight="1"/>
    <row r="3458" ht="15" customHeight="1"/>
    <row r="3459" ht="15" customHeight="1"/>
    <row r="3460" ht="15" customHeight="1"/>
    <row r="3461" ht="15" customHeight="1"/>
    <row r="3462" ht="15" customHeight="1"/>
    <row r="3463" ht="15" customHeight="1"/>
    <row r="3464" ht="15" customHeight="1"/>
    <row r="3465" ht="15" customHeight="1"/>
    <row r="3466" ht="15" customHeight="1"/>
    <row r="3467" ht="15" customHeight="1"/>
    <row r="3468" ht="15" customHeight="1"/>
    <row r="3469" ht="15" customHeight="1"/>
    <row r="3470" ht="15" customHeight="1"/>
    <row r="3471" ht="15" customHeight="1"/>
    <row r="3472" ht="15" customHeight="1"/>
    <row r="3473" ht="15" customHeight="1"/>
    <row r="3474" ht="15" customHeight="1"/>
    <row r="3475" ht="15" customHeight="1"/>
    <row r="3476" ht="15" customHeight="1"/>
    <row r="3477" ht="15" customHeight="1"/>
    <row r="3478" ht="15" customHeight="1"/>
    <row r="3479" ht="15" customHeight="1"/>
    <row r="3480" ht="15" customHeight="1"/>
    <row r="3481" ht="15" customHeight="1"/>
    <row r="3482" ht="15" customHeight="1"/>
    <row r="3483" ht="15" customHeight="1"/>
    <row r="3484" ht="15" customHeight="1"/>
    <row r="3485" ht="15" customHeight="1"/>
    <row r="3486" ht="15" customHeight="1"/>
    <row r="3487" ht="15" customHeight="1"/>
    <row r="3488" ht="15" customHeight="1"/>
    <row r="3489" ht="15" customHeight="1"/>
    <row r="3490" ht="15" customHeight="1"/>
    <row r="3491" ht="15" customHeight="1"/>
    <row r="3492" ht="15" customHeight="1"/>
    <row r="3493" ht="15" customHeight="1"/>
    <row r="3494" ht="15" customHeight="1"/>
    <row r="3495" ht="15" customHeight="1"/>
    <row r="3496" ht="15" customHeight="1"/>
    <row r="3497" ht="15" customHeight="1"/>
    <row r="3498" ht="15" customHeight="1"/>
    <row r="3499" ht="15" customHeight="1"/>
    <row r="3500" ht="15" customHeight="1"/>
    <row r="3501" ht="15" customHeight="1"/>
    <row r="3502" ht="15" customHeight="1"/>
    <row r="3503" ht="15" customHeight="1"/>
    <row r="3504" ht="15" customHeight="1"/>
    <row r="3505" ht="15" customHeight="1"/>
    <row r="3506" ht="15" customHeight="1"/>
    <row r="3507" ht="15" customHeight="1"/>
    <row r="3508" ht="15" customHeight="1"/>
    <row r="3509" ht="15" customHeight="1"/>
    <row r="3510" ht="15" customHeight="1"/>
    <row r="3511" ht="15" customHeight="1"/>
    <row r="3512" ht="15" customHeight="1"/>
    <row r="3513" ht="15" customHeight="1"/>
    <row r="3514" ht="15" customHeight="1"/>
    <row r="3515" ht="15" customHeight="1"/>
    <row r="3516" ht="15" customHeight="1"/>
    <row r="3517" ht="15" customHeight="1"/>
    <row r="3518" ht="15" customHeight="1"/>
    <row r="3519" ht="15" customHeight="1"/>
    <row r="3520" ht="15" customHeight="1"/>
    <row r="3521" ht="15" customHeight="1"/>
    <row r="3522" ht="15" customHeight="1"/>
    <row r="3523" ht="15" customHeight="1"/>
    <row r="3524" ht="15" customHeight="1"/>
    <row r="3525" ht="15" customHeight="1"/>
    <row r="3526" ht="15" customHeight="1"/>
    <row r="3527" ht="15" customHeight="1"/>
    <row r="3528" ht="15" customHeight="1"/>
    <row r="3529" ht="15" customHeight="1"/>
    <row r="3530" ht="15" customHeight="1"/>
    <row r="3531" ht="15" customHeight="1"/>
    <row r="3532" ht="15" customHeight="1"/>
    <row r="3533" ht="15" customHeight="1"/>
    <row r="3534" ht="15" customHeight="1"/>
    <row r="3535" ht="15" customHeight="1"/>
    <row r="3536" ht="15" customHeight="1"/>
    <row r="3537" ht="15" customHeight="1"/>
    <row r="3538" ht="15" customHeight="1"/>
    <row r="3539" ht="15" customHeight="1"/>
    <row r="3540" ht="15" customHeight="1"/>
    <row r="3541" ht="15" customHeight="1"/>
    <row r="3542" ht="15" customHeight="1"/>
    <row r="3543" ht="15" customHeight="1"/>
    <row r="3544" ht="15" customHeight="1"/>
    <row r="3545" ht="15" customHeight="1"/>
    <row r="3546" ht="15" customHeight="1"/>
    <row r="3547" ht="15" customHeight="1"/>
    <row r="3548" ht="15" customHeight="1"/>
    <row r="3549" ht="15" customHeight="1"/>
    <row r="3550" ht="15" customHeight="1"/>
    <row r="3551" ht="15" customHeight="1"/>
    <row r="3552" ht="15" customHeight="1"/>
    <row r="3553" ht="15" customHeight="1"/>
    <row r="3554" ht="15" customHeight="1"/>
    <row r="3555" ht="15" customHeight="1"/>
    <row r="3556" ht="15" customHeight="1"/>
    <row r="3557" ht="15" customHeight="1"/>
    <row r="3558" ht="15" customHeight="1"/>
    <row r="3559" ht="15" customHeight="1"/>
    <row r="3560" ht="15" customHeight="1"/>
    <row r="3561" ht="15" customHeight="1"/>
    <row r="3562" ht="15" customHeight="1"/>
    <row r="3563" ht="15" customHeight="1"/>
    <row r="3564" ht="15" customHeight="1"/>
    <row r="3565" ht="15" customHeight="1"/>
    <row r="3566" ht="15" customHeight="1"/>
    <row r="3567" ht="15" customHeight="1"/>
    <row r="3568" ht="15" customHeight="1"/>
    <row r="3569" ht="15" customHeight="1"/>
    <row r="3570" ht="15" customHeight="1"/>
    <row r="3571" ht="15" customHeight="1"/>
    <row r="3572" ht="15" customHeight="1"/>
    <row r="3573" ht="15" customHeight="1"/>
    <row r="3574" ht="15" customHeight="1"/>
    <row r="3575" ht="15" customHeight="1"/>
    <row r="3576" ht="15" customHeight="1"/>
    <row r="3577" ht="15" customHeight="1"/>
    <row r="3578" ht="15" customHeight="1"/>
    <row r="3579" ht="15" customHeight="1"/>
    <row r="3580" ht="15" customHeight="1"/>
    <row r="3581" ht="15" customHeight="1"/>
    <row r="3582" ht="15" customHeight="1"/>
    <row r="3583" ht="15" customHeight="1"/>
    <row r="3584" ht="15" customHeight="1"/>
    <row r="3585" ht="15" customHeight="1"/>
    <row r="3586" ht="15" customHeight="1"/>
    <row r="3587" ht="15" customHeight="1"/>
    <row r="3588" ht="15" customHeight="1"/>
    <row r="3589" ht="15" customHeight="1"/>
    <row r="3590" ht="15" customHeight="1"/>
    <row r="3591" ht="15" customHeight="1"/>
    <row r="3592" ht="15" customHeight="1"/>
    <row r="3593" ht="15" customHeight="1"/>
    <row r="3594" ht="15" customHeight="1"/>
    <row r="3595" ht="15" customHeight="1"/>
    <row r="3596" ht="15" customHeight="1"/>
    <row r="3597" ht="15" customHeight="1"/>
    <row r="3598" ht="15" customHeight="1"/>
    <row r="3599" ht="15" customHeight="1"/>
    <row r="3600" ht="15" customHeight="1"/>
    <row r="3601" ht="15" customHeight="1"/>
    <row r="3602" ht="15" customHeight="1"/>
    <row r="3603" ht="15" customHeight="1"/>
    <row r="3604" ht="15" customHeight="1"/>
    <row r="3605" ht="15" customHeight="1"/>
    <row r="3606" ht="15" customHeight="1"/>
    <row r="3607" ht="15" customHeight="1"/>
    <row r="3608" ht="15" customHeight="1"/>
    <row r="3609" ht="15" customHeight="1"/>
    <row r="3610" ht="15" customHeight="1"/>
    <row r="3611" ht="15" customHeight="1"/>
    <row r="3612" ht="15" customHeight="1"/>
    <row r="3613" ht="15" customHeight="1"/>
    <row r="3614" ht="15" customHeight="1"/>
    <row r="3615" ht="15" customHeight="1"/>
    <row r="3616" ht="15" customHeight="1"/>
    <row r="3617" ht="15" customHeight="1"/>
    <row r="3618" ht="15" customHeight="1"/>
    <row r="3619" ht="15" customHeight="1"/>
    <row r="3620" ht="15" customHeight="1"/>
    <row r="3621" ht="15" customHeight="1"/>
    <row r="3622" ht="15" customHeight="1"/>
    <row r="3623" ht="15" customHeight="1"/>
    <row r="3624" ht="15" customHeight="1"/>
    <row r="3625" ht="15" customHeight="1"/>
    <row r="3626" ht="15" customHeight="1"/>
    <row r="3627" ht="15" customHeight="1"/>
    <row r="3628" ht="15" customHeight="1"/>
    <row r="3629" ht="15" customHeight="1"/>
    <row r="3630" ht="15" customHeight="1"/>
    <row r="3631" ht="15" customHeight="1"/>
    <row r="3632" ht="15" customHeight="1"/>
    <row r="3633" ht="15" customHeight="1"/>
    <row r="3634" ht="15" customHeight="1"/>
    <row r="3635" ht="15" customHeight="1"/>
    <row r="3636" ht="15" customHeight="1"/>
    <row r="3637" ht="15" customHeight="1"/>
    <row r="3638" ht="15" customHeight="1"/>
    <row r="3639" ht="15" customHeight="1"/>
    <row r="3640" ht="15" customHeight="1"/>
    <row r="3641" ht="15" customHeight="1"/>
    <row r="3642" ht="15" customHeight="1"/>
    <row r="3643" ht="15" customHeight="1"/>
    <row r="3644" ht="15" customHeight="1"/>
    <row r="3645" ht="15" customHeight="1"/>
    <row r="3646" ht="15" customHeight="1"/>
    <row r="3647" ht="15" customHeight="1"/>
    <row r="3648" ht="15" customHeight="1"/>
    <row r="3649" ht="15" customHeight="1"/>
    <row r="3650" ht="15" customHeight="1"/>
    <row r="3651" ht="15" customHeight="1"/>
    <row r="3652" ht="15" customHeight="1"/>
    <row r="3653" ht="15" customHeight="1"/>
    <row r="3654" ht="15" customHeight="1"/>
    <row r="3655" ht="15" customHeight="1"/>
    <row r="3656" ht="15" customHeight="1"/>
    <row r="3657" ht="15" customHeight="1"/>
    <row r="3658" ht="15" customHeight="1"/>
    <row r="3659" ht="15" customHeight="1"/>
    <row r="3660" ht="15" customHeight="1"/>
    <row r="3661" ht="15" customHeight="1"/>
    <row r="3662" ht="15" customHeight="1"/>
    <row r="3663" ht="15" customHeight="1"/>
    <row r="3664" ht="15" customHeight="1"/>
    <row r="3665" ht="15" customHeight="1"/>
    <row r="3666" ht="15" customHeight="1"/>
    <row r="3667" ht="15" customHeight="1"/>
    <row r="3668" ht="15" customHeight="1"/>
    <row r="3669" ht="15" customHeight="1"/>
    <row r="3670" ht="15" customHeight="1"/>
    <row r="3671" ht="15" customHeight="1"/>
    <row r="3672" ht="15" customHeight="1"/>
    <row r="3673" ht="15" customHeight="1"/>
    <row r="3674" ht="15" customHeight="1"/>
    <row r="3675" ht="15" customHeight="1"/>
    <row r="3676" ht="15" customHeight="1"/>
    <row r="3677" ht="15" customHeight="1"/>
    <row r="3678" ht="15" customHeight="1"/>
    <row r="3679" ht="15" customHeight="1"/>
    <row r="3680" ht="15" customHeight="1"/>
    <row r="3681" ht="15" customHeight="1"/>
    <row r="3682" ht="15" customHeight="1"/>
    <row r="3683" ht="15" customHeight="1"/>
    <row r="3684" ht="15" customHeight="1"/>
    <row r="3685" ht="15" customHeight="1"/>
    <row r="3686" ht="15" customHeight="1"/>
    <row r="3687" ht="15" customHeight="1"/>
    <row r="3688" ht="15" customHeight="1"/>
    <row r="3689" ht="15" customHeight="1"/>
    <row r="3690" ht="15" customHeight="1"/>
    <row r="3691" ht="15" customHeight="1"/>
    <row r="3692" ht="15" customHeight="1"/>
    <row r="3693" ht="15" customHeight="1"/>
    <row r="3694" ht="15" customHeight="1"/>
    <row r="3695" ht="15" customHeight="1"/>
    <row r="3696" ht="15" customHeight="1"/>
    <row r="3697" ht="15" customHeight="1"/>
    <row r="3698" ht="15" customHeight="1"/>
    <row r="3699" ht="15" customHeight="1"/>
    <row r="3700" ht="15" customHeight="1"/>
    <row r="3701" ht="15" customHeight="1"/>
    <row r="3702" ht="15" customHeight="1"/>
    <row r="3703" ht="15" customHeight="1"/>
    <row r="3704" ht="15" customHeight="1"/>
    <row r="3705" ht="15" customHeight="1"/>
    <row r="3706" ht="15" customHeight="1"/>
    <row r="3707" ht="15" customHeight="1"/>
    <row r="3708" ht="15" customHeight="1"/>
    <row r="3709" ht="15" customHeight="1"/>
    <row r="3710" ht="15" customHeight="1"/>
    <row r="3711" ht="15" customHeight="1"/>
    <row r="3712" ht="15" customHeight="1"/>
    <row r="3713" ht="15" customHeight="1"/>
    <row r="3714" ht="15" customHeight="1"/>
    <row r="3715" ht="15" customHeight="1"/>
    <row r="3716" ht="15" customHeight="1"/>
    <row r="3717" ht="15" customHeight="1"/>
    <row r="3718" ht="15" customHeight="1"/>
    <row r="3719" ht="15" customHeight="1"/>
    <row r="3720" ht="15" customHeight="1"/>
    <row r="3721" ht="15" customHeight="1"/>
    <row r="3722" ht="15" customHeight="1"/>
    <row r="3723" ht="15" customHeight="1"/>
    <row r="3724" ht="15" customHeight="1"/>
    <row r="3725" ht="15" customHeight="1"/>
    <row r="3726" ht="15" customHeight="1"/>
    <row r="3727" ht="15" customHeight="1"/>
    <row r="3728" ht="15" customHeight="1"/>
    <row r="3729" ht="15" customHeight="1"/>
    <row r="3730" ht="15" customHeight="1"/>
    <row r="3731" ht="15" customHeight="1"/>
    <row r="3732" ht="15" customHeight="1"/>
    <row r="3733" ht="15" customHeight="1"/>
    <row r="3734" ht="15" customHeight="1"/>
    <row r="3735" ht="15" customHeight="1"/>
    <row r="3736" ht="15" customHeight="1"/>
    <row r="3737" ht="15" customHeight="1"/>
    <row r="3738" ht="15" customHeight="1"/>
    <row r="3739" ht="15" customHeight="1"/>
    <row r="3740" ht="15" customHeight="1"/>
    <row r="3741" ht="15" customHeight="1"/>
    <row r="3742" ht="15" customHeight="1"/>
    <row r="3743" ht="15" customHeight="1"/>
    <row r="3744" ht="15" customHeight="1"/>
    <row r="3745" ht="15" customHeight="1"/>
    <row r="3746" ht="15" customHeight="1"/>
    <row r="3747" ht="15" customHeight="1"/>
    <row r="3748" ht="15" customHeight="1"/>
    <row r="3749" ht="15" customHeight="1"/>
    <row r="3750" ht="15" customHeight="1"/>
    <row r="3751" ht="15" customHeight="1"/>
    <row r="3752" ht="15" customHeight="1"/>
    <row r="3753" ht="15" customHeight="1"/>
    <row r="3754" ht="15" customHeight="1"/>
    <row r="3755" ht="15" customHeight="1"/>
    <row r="3756" ht="15" customHeight="1"/>
    <row r="3757" ht="15" customHeight="1"/>
    <row r="3758" ht="15" customHeight="1"/>
    <row r="3759" ht="15" customHeight="1"/>
    <row r="3760" ht="15" customHeight="1"/>
    <row r="3761" ht="15" customHeight="1"/>
    <row r="3762" ht="15" customHeight="1"/>
    <row r="3763" ht="15" customHeight="1"/>
    <row r="3764" ht="15" customHeight="1"/>
    <row r="3765" ht="15" customHeight="1"/>
    <row r="3766" ht="15" customHeight="1"/>
    <row r="3767" ht="15" customHeight="1"/>
    <row r="3768" ht="15" customHeight="1"/>
    <row r="3769" ht="15" customHeight="1"/>
    <row r="3770" ht="15" customHeight="1"/>
    <row r="3771" ht="15" customHeight="1"/>
    <row r="3772" ht="15" customHeight="1"/>
    <row r="3773" ht="15" customHeight="1"/>
    <row r="3774" ht="15" customHeight="1"/>
    <row r="3775" ht="15" customHeight="1"/>
    <row r="3776" ht="15" customHeight="1"/>
    <row r="3777" ht="15" customHeight="1"/>
    <row r="3778" ht="15" customHeight="1"/>
    <row r="3779" ht="15" customHeight="1"/>
    <row r="3780" ht="15" customHeight="1"/>
    <row r="3781" ht="15" customHeight="1"/>
    <row r="3782" ht="15" customHeight="1"/>
    <row r="3783" ht="15" customHeight="1"/>
    <row r="3784" ht="15" customHeight="1"/>
    <row r="3785" ht="15" customHeight="1"/>
    <row r="3786" ht="15" customHeight="1"/>
    <row r="3787" ht="15" customHeight="1"/>
    <row r="3788" ht="15" customHeight="1"/>
    <row r="3789" ht="15" customHeight="1"/>
    <row r="3790" ht="15" customHeight="1"/>
    <row r="3791" ht="15" customHeight="1"/>
    <row r="3792" ht="15" customHeight="1"/>
    <row r="3793" ht="15" customHeight="1"/>
    <row r="3794" ht="15" customHeight="1"/>
    <row r="3795" ht="15" customHeight="1"/>
    <row r="3796" ht="15" customHeight="1"/>
    <row r="3797" ht="15" customHeight="1"/>
    <row r="3798" ht="15" customHeight="1"/>
    <row r="3799" ht="15" customHeight="1"/>
    <row r="3800" ht="15" customHeight="1"/>
    <row r="3801" ht="15" customHeight="1"/>
    <row r="3802" ht="15" customHeight="1"/>
    <row r="3803" ht="15" customHeight="1"/>
    <row r="3804" ht="15" customHeight="1"/>
    <row r="3805" ht="15" customHeight="1"/>
    <row r="3806" ht="15" customHeight="1"/>
    <row r="3807" ht="15" customHeight="1"/>
    <row r="3808" ht="15" customHeight="1"/>
    <row r="3809" ht="15" customHeight="1"/>
    <row r="3810" ht="15" customHeight="1"/>
    <row r="3811" ht="15" customHeight="1"/>
    <row r="3812" ht="15" customHeight="1"/>
    <row r="3813" ht="15" customHeight="1"/>
    <row r="3814" ht="15" customHeight="1"/>
    <row r="3815" ht="15" customHeight="1"/>
    <row r="3816" ht="15" customHeight="1"/>
    <row r="3817" ht="15" customHeight="1"/>
    <row r="3818" ht="15" customHeight="1"/>
    <row r="3819" ht="15" customHeight="1"/>
    <row r="3820" ht="15" customHeight="1"/>
    <row r="3821" ht="15" customHeight="1"/>
    <row r="3822" ht="15" customHeight="1"/>
    <row r="3823" ht="15" customHeight="1"/>
    <row r="3824" ht="15" customHeight="1"/>
    <row r="3825" ht="15" customHeight="1"/>
    <row r="3826" ht="15" customHeight="1"/>
    <row r="3827" ht="15" customHeight="1"/>
    <row r="3828" ht="15" customHeight="1"/>
    <row r="3829" ht="15" customHeight="1"/>
    <row r="3830" ht="15" customHeight="1"/>
    <row r="3831" ht="15" customHeight="1"/>
    <row r="3832" ht="15" customHeight="1"/>
    <row r="3833" ht="15" customHeight="1"/>
    <row r="3834" ht="15" customHeight="1"/>
    <row r="3835" ht="15" customHeight="1"/>
    <row r="3836" ht="15" customHeight="1"/>
    <row r="3837" ht="15" customHeight="1"/>
    <row r="3838" ht="15" customHeight="1"/>
    <row r="3839" ht="15" customHeight="1"/>
    <row r="3840" ht="15" customHeight="1"/>
    <row r="3841" ht="15" customHeight="1"/>
    <row r="3842" ht="15" customHeight="1"/>
    <row r="3843" ht="15" customHeight="1"/>
    <row r="3844" ht="15" customHeight="1"/>
    <row r="3845" ht="15" customHeight="1"/>
    <row r="3846" ht="15" customHeight="1"/>
    <row r="3847" ht="15" customHeight="1"/>
    <row r="3848" ht="15" customHeight="1"/>
    <row r="3849" ht="15" customHeight="1"/>
    <row r="3850" ht="15" customHeight="1"/>
    <row r="3851" ht="15" customHeight="1"/>
    <row r="3852" ht="15" customHeight="1"/>
    <row r="3853" ht="15" customHeight="1"/>
    <row r="3854" ht="15" customHeight="1"/>
    <row r="3855" ht="15" customHeight="1"/>
    <row r="3856" ht="15" customHeight="1"/>
    <row r="3857" ht="15" customHeight="1"/>
    <row r="3858" ht="15" customHeight="1"/>
    <row r="3859" ht="15" customHeight="1"/>
    <row r="3860" ht="15" customHeight="1"/>
    <row r="3861" ht="15" customHeight="1"/>
    <row r="3862" ht="15" customHeight="1"/>
    <row r="3863" ht="15" customHeight="1"/>
    <row r="3864" ht="15" customHeight="1"/>
    <row r="3865" ht="15" customHeight="1"/>
    <row r="3866" ht="15" customHeight="1"/>
    <row r="3867" ht="15" customHeight="1"/>
    <row r="3868" ht="15" customHeight="1"/>
    <row r="3869" ht="15" customHeight="1"/>
    <row r="3870" ht="15" customHeight="1"/>
    <row r="3871" ht="15" customHeight="1"/>
    <row r="3872" ht="15" customHeight="1"/>
    <row r="3873" ht="15" customHeight="1"/>
    <row r="3874" ht="15" customHeight="1"/>
    <row r="3875" ht="15" customHeight="1"/>
    <row r="3876" ht="15" customHeight="1"/>
    <row r="3877" ht="15" customHeight="1"/>
    <row r="3878" ht="15" customHeight="1"/>
    <row r="3879" ht="15" customHeight="1"/>
    <row r="3880" ht="15" customHeight="1"/>
    <row r="3881" ht="15" customHeight="1"/>
    <row r="3882" ht="15" customHeight="1"/>
    <row r="3883" ht="15" customHeight="1"/>
    <row r="3884" ht="15" customHeight="1"/>
    <row r="3885" ht="15" customHeight="1"/>
    <row r="3886" ht="15" customHeight="1"/>
    <row r="3887" ht="15" customHeight="1"/>
    <row r="3888" ht="15" customHeight="1"/>
    <row r="3889" ht="15" customHeight="1"/>
    <row r="3890" ht="15" customHeight="1"/>
    <row r="3891" ht="15" customHeight="1"/>
    <row r="3892" ht="15" customHeight="1"/>
    <row r="3893" ht="15" customHeight="1"/>
    <row r="3894" ht="15" customHeight="1"/>
    <row r="3895" ht="15" customHeight="1"/>
    <row r="3896" ht="15" customHeight="1"/>
    <row r="3897" ht="15" customHeight="1"/>
  </sheetData>
  <sheetProtection password="CC51" sheet="1" objects="1" scenarios="1"/>
  <sortState ref="B5:I2408">
    <sortCondition ref="D5:D2408"/>
    <sortCondition ref="B5:B2408"/>
  </sortState>
  <phoneticPr fontId="1"/>
  <pageMargins left="0.43307086614173229" right="0.19685039370078741" top="0.31496062992125984" bottom="0.43307086614173229" header="0.31496062992125984" footer="0.23622047244094491"/>
  <pageSetup paperSize="9" orientation="portrait" verticalDpi="300" r:id="rId1"/>
  <headerFooter>
    <oddFooter>&amp;P ページ</oddFooter>
  </headerFooter>
  <legacyDrawing r:id="rId2"/>
</worksheet>
</file>

<file path=xl/worksheets/sheet13.xml><?xml version="1.0" encoding="utf-8"?>
<worksheet xmlns="http://schemas.openxmlformats.org/spreadsheetml/2006/main" xmlns:r="http://schemas.openxmlformats.org/officeDocument/2006/relationships">
  <sheetPr>
    <tabColor theme="7" tint="-0.249977111117893"/>
  </sheetPr>
  <dimension ref="B2:P61"/>
  <sheetViews>
    <sheetView workbookViewId="0">
      <selection activeCell="B2" sqref="B2"/>
    </sheetView>
  </sheetViews>
  <sheetFormatPr defaultRowHeight="13.5"/>
  <cols>
    <col min="1" max="1" width="2.125" style="15" customWidth="1"/>
    <col min="2" max="2" width="5.125" style="15" customWidth="1"/>
    <col min="3" max="3" width="13.125" style="15" customWidth="1"/>
    <col min="4" max="4" width="1.25" style="590" customWidth="1"/>
    <col min="5" max="5" width="13.125" style="15" customWidth="1"/>
    <col min="6" max="6" width="1.25" style="590" customWidth="1"/>
    <col min="7" max="8" width="13.125" style="15" customWidth="1"/>
    <col min="9" max="9" width="1.25" style="590" customWidth="1"/>
    <col min="10" max="10" width="13.625" style="15" customWidth="1"/>
    <col min="11" max="11" width="1.25" style="590" customWidth="1"/>
    <col min="12" max="12" width="13.625" style="15" customWidth="1"/>
    <col min="13" max="13" width="1.25" style="590" customWidth="1"/>
    <col min="14" max="15" width="3.375" style="15" customWidth="1"/>
    <col min="16" max="16" width="7.125" style="15" customWidth="1"/>
    <col min="17" max="17" width="1.25" style="15" customWidth="1"/>
    <col min="18" max="16384" width="9" style="15"/>
  </cols>
  <sheetData>
    <row r="2" spans="2:16" ht="21" customHeight="1">
      <c r="B2" s="722" t="s">
        <v>556</v>
      </c>
      <c r="L2" s="723" t="s">
        <v>557</v>
      </c>
      <c r="M2" s="1485" t="str">
        <f>IF(ISBLANK(期首設定!$D$13),"",期首設定!$D$13)</f>
        <v>サンプル</v>
      </c>
      <c r="N2" s="1486"/>
      <c r="O2" s="1486"/>
      <c r="P2" s="1487"/>
    </row>
    <row r="3" spans="2:16" ht="4.5" customHeight="1"/>
    <row r="4" spans="2:16" ht="17.25" customHeight="1">
      <c r="B4" s="1488"/>
      <c r="C4" s="1489"/>
      <c r="D4" s="724"/>
      <c r="E4" s="725" t="s">
        <v>558</v>
      </c>
      <c r="F4" s="724"/>
      <c r="G4" s="725" t="s">
        <v>559</v>
      </c>
      <c r="H4" s="1492" t="s">
        <v>560</v>
      </c>
      <c r="I4" s="726"/>
      <c r="J4" s="1494" t="s">
        <v>561</v>
      </c>
      <c r="K4" s="727"/>
      <c r="L4" s="1494" t="s">
        <v>562</v>
      </c>
      <c r="M4" s="728"/>
      <c r="N4" s="1496" t="s">
        <v>563</v>
      </c>
      <c r="O4" s="1497"/>
      <c r="P4" s="1498"/>
    </row>
    <row r="5" spans="2:16" ht="17.25" customHeight="1" thickBot="1">
      <c r="B5" s="1490"/>
      <c r="C5" s="1491"/>
      <c r="D5" s="724"/>
      <c r="E5" s="729" t="s">
        <v>564</v>
      </c>
      <c r="F5" s="724"/>
      <c r="G5" s="729" t="s">
        <v>564</v>
      </c>
      <c r="H5" s="1493"/>
      <c r="I5" s="726"/>
      <c r="J5" s="1495"/>
      <c r="K5" s="727"/>
      <c r="L5" s="1495"/>
      <c r="M5" s="728"/>
      <c r="N5" s="1499"/>
      <c r="O5" s="1500"/>
      <c r="P5" s="1501"/>
    </row>
    <row r="6" spans="2:16" ht="16.5" customHeight="1" thickTop="1" thickBot="1">
      <c r="B6" s="1470" t="s">
        <v>565</v>
      </c>
      <c r="C6" s="730" t="s">
        <v>566</v>
      </c>
      <c r="D6" s="731"/>
      <c r="E6" s="732"/>
      <c r="F6" s="731"/>
      <c r="G6" s="733"/>
      <c r="H6" s="734"/>
      <c r="I6" s="735"/>
      <c r="J6" s="736" t="s">
        <v>567</v>
      </c>
      <c r="K6" s="737"/>
      <c r="L6" s="1472"/>
      <c r="M6" s="738"/>
      <c r="N6" s="1474"/>
      <c r="O6" s="1474"/>
      <c r="P6" s="1474"/>
    </row>
    <row r="7" spans="2:16" ht="16.5" customHeight="1">
      <c r="B7" s="1470"/>
      <c r="C7" s="739" t="s">
        <v>217</v>
      </c>
      <c r="D7" s="731"/>
      <c r="E7" s="740"/>
      <c r="F7" s="731"/>
      <c r="G7" s="741"/>
      <c r="H7" s="742"/>
      <c r="I7" s="735"/>
      <c r="J7" s="743"/>
      <c r="K7" s="737"/>
      <c r="L7" s="1473"/>
      <c r="M7" s="738"/>
      <c r="N7" s="1434" t="s">
        <v>568</v>
      </c>
      <c r="O7" s="1435"/>
      <c r="P7" s="1436"/>
    </row>
    <row r="8" spans="2:16" ht="16.5" customHeight="1">
      <c r="B8" s="1470"/>
      <c r="C8" s="744" t="s">
        <v>569</v>
      </c>
      <c r="D8" s="745"/>
      <c r="E8" s="746"/>
      <c r="F8" s="745"/>
      <c r="G8" s="746"/>
      <c r="H8" s="746"/>
      <c r="I8" s="735"/>
      <c r="J8" s="746"/>
      <c r="K8" s="735"/>
      <c r="L8" s="747" t="str">
        <f>IF(SUM(N9,N13,N17,N21,N25)=0,"要必須項目入力！",IF(N29=SUM(H8,H49),INT(SUM(H8,H49)/1.05*0.05)," エラー "))</f>
        <v>要必須項目入力！</v>
      </c>
      <c r="M8" s="748"/>
      <c r="N8" s="749" t="s">
        <v>570</v>
      </c>
      <c r="O8" s="750">
        <v>1</v>
      </c>
      <c r="P8" s="751" t="s">
        <v>571</v>
      </c>
    </row>
    <row r="9" spans="2:16" ht="16.5" customHeight="1">
      <c r="B9" s="1470"/>
      <c r="C9" s="730" t="s">
        <v>572</v>
      </c>
      <c r="D9" s="731"/>
      <c r="E9" s="732"/>
      <c r="F9" s="731"/>
      <c r="G9" s="1028"/>
      <c r="H9" s="752"/>
      <c r="I9" s="735"/>
      <c r="J9" s="1475"/>
      <c r="K9" s="737"/>
      <c r="L9" s="1478"/>
      <c r="M9" s="753"/>
      <c r="N9" s="1440"/>
      <c r="O9" s="1441"/>
      <c r="P9" s="1442"/>
    </row>
    <row r="10" spans="2:16" ht="16.5" customHeight="1" thickBot="1">
      <c r="B10" s="1470"/>
      <c r="C10" s="754" t="s">
        <v>435</v>
      </c>
      <c r="D10" s="731"/>
      <c r="E10" s="755"/>
      <c r="F10" s="731"/>
      <c r="G10" s="756"/>
      <c r="H10" s="756"/>
      <c r="I10" s="735"/>
      <c r="J10" s="1476"/>
      <c r="K10" s="737"/>
      <c r="L10" s="1472"/>
      <c r="M10" s="738"/>
      <c r="N10" s="1449"/>
      <c r="O10" s="1450"/>
      <c r="P10" s="1451"/>
    </row>
    <row r="11" spans="2:16" ht="16.5" customHeight="1">
      <c r="B11" s="1470"/>
      <c r="C11" s="739" t="s">
        <v>572</v>
      </c>
      <c r="D11" s="731"/>
      <c r="E11" s="740"/>
      <c r="F11" s="731"/>
      <c r="G11" s="1029"/>
      <c r="H11" s="757"/>
      <c r="I11" s="735"/>
      <c r="J11" s="1477"/>
      <c r="K11" s="737"/>
      <c r="L11" s="1472"/>
      <c r="M11" s="738"/>
      <c r="N11" s="1434" t="s">
        <v>568</v>
      </c>
      <c r="O11" s="1435"/>
      <c r="P11" s="1436"/>
    </row>
    <row r="12" spans="2:16" ht="16.5" customHeight="1">
      <c r="B12" s="1471"/>
      <c r="C12" s="744" t="s">
        <v>573</v>
      </c>
      <c r="D12" s="745"/>
      <c r="E12" s="746"/>
      <c r="F12" s="745"/>
      <c r="G12" s="746"/>
      <c r="H12" s="746"/>
      <c r="I12" s="735"/>
      <c r="J12" s="758"/>
      <c r="K12" s="735"/>
      <c r="L12" s="1472"/>
      <c r="M12" s="738"/>
      <c r="N12" s="749" t="s">
        <v>570</v>
      </c>
      <c r="O12" s="750">
        <v>2</v>
      </c>
      <c r="P12" s="751" t="s">
        <v>571</v>
      </c>
    </row>
    <row r="13" spans="2:16" ht="16.5" customHeight="1">
      <c r="B13" s="1427" t="s">
        <v>574</v>
      </c>
      <c r="C13" s="1428"/>
      <c r="D13" s="724"/>
      <c r="E13" s="759"/>
      <c r="F13" s="724"/>
      <c r="G13" s="759"/>
      <c r="H13" s="759"/>
      <c r="I13" s="735"/>
      <c r="J13" s="1480"/>
      <c r="K13" s="735"/>
      <c r="L13" s="1472"/>
      <c r="M13" s="753"/>
      <c r="N13" s="1440"/>
      <c r="O13" s="1441"/>
      <c r="P13" s="1442"/>
    </row>
    <row r="14" spans="2:16" ht="16.5" customHeight="1" thickBot="1">
      <c r="B14" s="1427" t="s">
        <v>575</v>
      </c>
      <c r="C14" s="1428"/>
      <c r="D14" s="724"/>
      <c r="E14" s="760"/>
      <c r="F14" s="724"/>
      <c r="G14" s="760"/>
      <c r="H14" s="760"/>
      <c r="I14" s="761"/>
      <c r="J14" s="1481"/>
      <c r="K14" s="761"/>
      <c r="L14" s="1472"/>
      <c r="M14" s="738"/>
      <c r="N14" s="1443"/>
      <c r="O14" s="1444"/>
      <c r="P14" s="1445"/>
    </row>
    <row r="15" spans="2:16" ht="16.5" customHeight="1">
      <c r="B15" s="1482" t="s">
        <v>576</v>
      </c>
      <c r="C15" s="730" t="s">
        <v>186</v>
      </c>
      <c r="D15" s="731"/>
      <c r="E15" s="1028"/>
      <c r="F15" s="731"/>
      <c r="G15" s="1028"/>
      <c r="H15" s="1028"/>
      <c r="I15" s="735"/>
      <c r="J15" s="1472"/>
      <c r="K15" s="737"/>
      <c r="L15" s="1472"/>
      <c r="M15" s="738"/>
      <c r="N15" s="1446" t="s">
        <v>568</v>
      </c>
      <c r="O15" s="1447"/>
      <c r="P15" s="1448"/>
    </row>
    <row r="16" spans="2:16" ht="16.5" customHeight="1">
      <c r="B16" s="1483"/>
      <c r="C16" s="754" t="s">
        <v>185</v>
      </c>
      <c r="D16" s="731"/>
      <c r="E16" s="1030"/>
      <c r="F16" s="731"/>
      <c r="G16" s="1030"/>
      <c r="H16" s="1031"/>
      <c r="I16" s="735"/>
      <c r="J16" s="1472"/>
      <c r="K16" s="737"/>
      <c r="L16" s="1472"/>
      <c r="M16" s="738"/>
      <c r="N16" s="749" t="s">
        <v>570</v>
      </c>
      <c r="O16" s="750">
        <v>3</v>
      </c>
      <c r="P16" s="751" t="s">
        <v>571</v>
      </c>
    </row>
    <row r="17" spans="2:16" ht="16.5" customHeight="1">
      <c r="B17" s="1483"/>
      <c r="C17" s="754" t="s">
        <v>59</v>
      </c>
      <c r="D17" s="731"/>
      <c r="E17" s="1030"/>
      <c r="F17" s="731"/>
      <c r="G17" s="1030"/>
      <c r="H17" s="1030"/>
      <c r="I17" s="735"/>
      <c r="J17" s="1473"/>
      <c r="K17" s="737"/>
      <c r="L17" s="1472"/>
      <c r="M17" s="753"/>
      <c r="N17" s="1440"/>
      <c r="O17" s="1441"/>
      <c r="P17" s="1442"/>
    </row>
    <row r="18" spans="2:16" ht="16.5" customHeight="1" thickBot="1">
      <c r="B18" s="1484"/>
      <c r="C18" s="764" t="s">
        <v>190</v>
      </c>
      <c r="D18" s="745"/>
      <c r="E18" s="765"/>
      <c r="F18" s="766"/>
      <c r="G18" s="765"/>
      <c r="H18" s="765"/>
      <c r="I18" s="737"/>
      <c r="J18" s="758"/>
      <c r="K18" s="737"/>
      <c r="L18" s="1472"/>
      <c r="M18" s="738"/>
      <c r="N18" s="1449"/>
      <c r="O18" s="1450"/>
      <c r="P18" s="1451"/>
    </row>
    <row r="19" spans="2:16" ht="16.5" customHeight="1">
      <c r="B19" s="1427" t="s">
        <v>577</v>
      </c>
      <c r="C19" s="1428"/>
      <c r="D19" s="724"/>
      <c r="E19" s="746"/>
      <c r="F19" s="724"/>
      <c r="G19" s="746"/>
      <c r="H19" s="746"/>
      <c r="I19" s="735"/>
      <c r="J19" s="1431" t="s">
        <v>578</v>
      </c>
      <c r="K19" s="737"/>
      <c r="L19" s="1472"/>
      <c r="M19" s="738"/>
      <c r="N19" s="1434" t="s">
        <v>568</v>
      </c>
      <c r="O19" s="1435"/>
      <c r="P19" s="1436"/>
    </row>
    <row r="20" spans="2:16" ht="16.5" customHeight="1">
      <c r="B20" s="1427" t="s">
        <v>579</v>
      </c>
      <c r="C20" s="1428"/>
      <c r="D20" s="724"/>
      <c r="E20" s="760"/>
      <c r="F20" s="724"/>
      <c r="G20" s="760"/>
      <c r="H20" s="760"/>
      <c r="I20" s="761"/>
      <c r="J20" s="1432"/>
      <c r="K20" s="737"/>
      <c r="L20" s="1472"/>
      <c r="M20" s="738"/>
      <c r="N20" s="749" t="s">
        <v>570</v>
      </c>
      <c r="O20" s="750">
        <v>4</v>
      </c>
      <c r="P20" s="751" t="s">
        <v>571</v>
      </c>
    </row>
    <row r="21" spans="2:16" ht="16.5" customHeight="1">
      <c r="B21" s="1437" t="s">
        <v>580</v>
      </c>
      <c r="C21" s="754" t="str">
        <f>決算!D12</f>
        <v>租税公課</v>
      </c>
      <c r="D21" s="731"/>
      <c r="E21" s="755"/>
      <c r="F21" s="731"/>
      <c r="G21" s="756"/>
      <c r="H21" s="763"/>
      <c r="I21" s="735"/>
      <c r="J21" s="1432"/>
      <c r="K21" s="735"/>
      <c r="L21" s="1472"/>
      <c r="M21" s="753"/>
      <c r="N21" s="1440"/>
      <c r="O21" s="1441"/>
      <c r="P21" s="1442"/>
    </row>
    <row r="22" spans="2:16" ht="16.5" customHeight="1" thickBot="1">
      <c r="B22" s="1438"/>
      <c r="C22" s="754" t="str">
        <f>決算!D13</f>
        <v>荷造運賃</v>
      </c>
      <c r="D22" s="731"/>
      <c r="E22" s="755"/>
      <c r="F22" s="731"/>
      <c r="G22" s="756"/>
      <c r="H22" s="756"/>
      <c r="I22" s="735"/>
      <c r="J22" s="1432"/>
      <c r="K22" s="735"/>
      <c r="L22" s="1472"/>
      <c r="M22" s="738"/>
      <c r="N22" s="1443"/>
      <c r="O22" s="1444"/>
      <c r="P22" s="1445"/>
    </row>
    <row r="23" spans="2:16" ht="16.5" customHeight="1">
      <c r="B23" s="1438"/>
      <c r="C23" s="754" t="str">
        <f>決算!D14</f>
        <v>水道光熱費</v>
      </c>
      <c r="D23" s="731"/>
      <c r="E23" s="755"/>
      <c r="F23" s="731"/>
      <c r="G23" s="756"/>
      <c r="H23" s="756"/>
      <c r="I23" s="735"/>
      <c r="J23" s="1432"/>
      <c r="K23" s="761"/>
      <c r="L23" s="1472"/>
      <c r="M23" s="738"/>
      <c r="N23" s="1446" t="s">
        <v>568</v>
      </c>
      <c r="O23" s="1447"/>
      <c r="P23" s="1448"/>
    </row>
    <row r="24" spans="2:16" ht="16.5" customHeight="1">
      <c r="B24" s="1438"/>
      <c r="C24" s="754" t="str">
        <f>決算!D15</f>
        <v>旅費交通費</v>
      </c>
      <c r="D24" s="731"/>
      <c r="E24" s="755"/>
      <c r="F24" s="731"/>
      <c r="G24" s="756"/>
      <c r="H24" s="756"/>
      <c r="I24" s="735"/>
      <c r="J24" s="1432"/>
      <c r="K24" s="737"/>
      <c r="L24" s="1472"/>
      <c r="M24" s="738"/>
      <c r="N24" s="749" t="s">
        <v>570</v>
      </c>
      <c r="O24" s="750">
        <v>5</v>
      </c>
      <c r="P24" s="751" t="s">
        <v>571</v>
      </c>
    </row>
    <row r="25" spans="2:16" ht="16.5" customHeight="1">
      <c r="B25" s="1438"/>
      <c r="C25" s="754" t="str">
        <f>決算!D16</f>
        <v>通信費</v>
      </c>
      <c r="D25" s="731"/>
      <c r="E25" s="755"/>
      <c r="F25" s="731"/>
      <c r="G25" s="756"/>
      <c r="H25" s="756"/>
      <c r="I25" s="735"/>
      <c r="J25" s="1432"/>
      <c r="K25" s="737"/>
      <c r="L25" s="1472"/>
      <c r="M25" s="738"/>
      <c r="N25" s="1440"/>
      <c r="O25" s="1441"/>
      <c r="P25" s="1442"/>
    </row>
    <row r="26" spans="2:16" ht="16.5" customHeight="1" thickBot="1">
      <c r="B26" s="1438"/>
      <c r="C26" s="754" t="str">
        <f>決算!D17</f>
        <v>広告宣伝費</v>
      </c>
      <c r="D26" s="731"/>
      <c r="E26" s="755"/>
      <c r="F26" s="731"/>
      <c r="G26" s="756"/>
      <c r="H26" s="756"/>
      <c r="I26" s="735"/>
      <c r="J26" s="1432"/>
      <c r="K26" s="737"/>
      <c r="L26" s="1472"/>
      <c r="M26" s="738"/>
      <c r="N26" s="1449"/>
      <c r="O26" s="1450"/>
      <c r="P26" s="1451"/>
    </row>
    <row r="27" spans="2:16" ht="16.5" customHeight="1" thickTop="1">
      <c r="B27" s="1438"/>
      <c r="C27" s="754" t="str">
        <f>決算!D18</f>
        <v>接待交際費</v>
      </c>
      <c r="D27" s="731"/>
      <c r="E27" s="755"/>
      <c r="F27" s="731"/>
      <c r="G27" s="756"/>
      <c r="H27" s="767"/>
      <c r="I27" s="735"/>
      <c r="J27" s="1432"/>
      <c r="K27" s="737"/>
      <c r="L27" s="1472"/>
      <c r="M27" s="738"/>
      <c r="N27" s="1452" t="s">
        <v>581</v>
      </c>
      <c r="O27" s="1453"/>
      <c r="P27" s="1454"/>
    </row>
    <row r="28" spans="2:16" ht="16.5" customHeight="1">
      <c r="B28" s="1438"/>
      <c r="C28" s="754" t="str">
        <f>決算!D19</f>
        <v>損害保険料</v>
      </c>
      <c r="D28" s="731"/>
      <c r="E28" s="755"/>
      <c r="F28" s="731"/>
      <c r="G28" s="756"/>
      <c r="H28" s="763"/>
      <c r="I28" s="735"/>
      <c r="J28" s="1432"/>
      <c r="K28" s="737"/>
      <c r="L28" s="1472"/>
      <c r="M28" s="738"/>
      <c r="N28" s="1455"/>
      <c r="O28" s="1456"/>
      <c r="P28" s="1457"/>
    </row>
    <row r="29" spans="2:16" ht="16.5" customHeight="1">
      <c r="B29" s="1438"/>
      <c r="C29" s="754" t="str">
        <f>決算!D20</f>
        <v>修繕費</v>
      </c>
      <c r="D29" s="731"/>
      <c r="E29" s="755"/>
      <c r="F29" s="731"/>
      <c r="G29" s="756"/>
      <c r="H29" s="756"/>
      <c r="I29" s="735"/>
      <c r="J29" s="1432"/>
      <c r="K29" s="737"/>
      <c r="L29" s="1472"/>
      <c r="M29" s="738"/>
      <c r="N29" s="1458"/>
      <c r="O29" s="1459"/>
      <c r="P29" s="1460"/>
    </row>
    <row r="30" spans="2:16" ht="16.5" customHeight="1" thickBot="1">
      <c r="B30" s="1438"/>
      <c r="C30" s="754" t="str">
        <f>決算!D21</f>
        <v>消耗品費</v>
      </c>
      <c r="D30" s="731"/>
      <c r="E30" s="755"/>
      <c r="F30" s="731"/>
      <c r="G30" s="756"/>
      <c r="H30" s="756"/>
      <c r="I30" s="735"/>
      <c r="J30" s="1432"/>
      <c r="K30" s="737"/>
      <c r="L30" s="1472"/>
      <c r="M30" s="738"/>
      <c r="N30" s="1461"/>
      <c r="O30" s="1462"/>
      <c r="P30" s="1463"/>
    </row>
    <row r="31" spans="2:16" ht="16.5" customHeight="1">
      <c r="B31" s="1438"/>
      <c r="C31" s="754" t="str">
        <f>決算!D22</f>
        <v>減価償却費</v>
      </c>
      <c r="D31" s="731"/>
      <c r="E31" s="755"/>
      <c r="F31" s="731"/>
      <c r="G31" s="762"/>
      <c r="H31" s="763"/>
      <c r="I31" s="735"/>
      <c r="J31" s="1432"/>
      <c r="K31" s="737"/>
      <c r="L31" s="1472"/>
      <c r="M31" s="738"/>
      <c r="N31" s="1456"/>
      <c r="O31" s="1456"/>
      <c r="P31" s="1456"/>
    </row>
    <row r="32" spans="2:16" ht="16.5" customHeight="1">
      <c r="B32" s="1438"/>
      <c r="C32" s="754" t="str">
        <f>決算!D23</f>
        <v>福利厚生費</v>
      </c>
      <c r="D32" s="731"/>
      <c r="E32" s="755"/>
      <c r="F32" s="731"/>
      <c r="G32" s="756"/>
      <c r="H32" s="756"/>
      <c r="I32" s="735"/>
      <c r="J32" s="1432"/>
      <c r="K32" s="737"/>
      <c r="L32" s="1472"/>
      <c r="M32" s="738"/>
      <c r="N32" s="1464" t="s">
        <v>582</v>
      </c>
      <c r="O32" s="1465"/>
      <c r="P32" s="1466"/>
    </row>
    <row r="33" spans="2:16" ht="16.5" customHeight="1">
      <c r="B33" s="1438"/>
      <c r="C33" s="754" t="str">
        <f>決算!D24</f>
        <v>給料賃金</v>
      </c>
      <c r="D33" s="731"/>
      <c r="E33" s="755"/>
      <c r="F33" s="731"/>
      <c r="G33" s="756"/>
      <c r="H33" s="763"/>
      <c r="I33" s="735"/>
      <c r="J33" s="1432"/>
      <c r="K33" s="737"/>
      <c r="L33" s="1472"/>
      <c r="M33" s="738"/>
      <c r="N33" s="1467"/>
      <c r="O33" s="1468"/>
      <c r="P33" s="1469"/>
    </row>
    <row r="34" spans="2:16" ht="16.5" customHeight="1">
      <c r="B34" s="1438"/>
      <c r="C34" s="754" t="str">
        <f>決算!D25</f>
        <v>外注工賃</v>
      </c>
      <c r="D34" s="731"/>
      <c r="E34" s="755"/>
      <c r="F34" s="731"/>
      <c r="G34" s="756"/>
      <c r="H34" s="756"/>
      <c r="I34" s="735"/>
      <c r="J34" s="1432"/>
      <c r="K34" s="737"/>
      <c r="L34" s="1472"/>
      <c r="M34" s="738"/>
      <c r="N34" s="768" t="s">
        <v>425</v>
      </c>
      <c r="O34" s="1422"/>
      <c r="P34" s="1423"/>
    </row>
    <row r="35" spans="2:16" ht="16.5" customHeight="1">
      <c r="B35" s="1438"/>
      <c r="C35" s="754" t="str">
        <f>決算!D26</f>
        <v>利子割引料</v>
      </c>
      <c r="D35" s="731"/>
      <c r="E35" s="755"/>
      <c r="F35" s="731"/>
      <c r="G35" s="756"/>
      <c r="H35" s="763"/>
      <c r="I35" s="735"/>
      <c r="J35" s="1432"/>
      <c r="K35" s="737"/>
      <c r="L35" s="1472"/>
      <c r="M35" s="738"/>
      <c r="N35" s="769" t="s">
        <v>583</v>
      </c>
      <c r="O35" s="1429"/>
      <c r="P35" s="1430"/>
    </row>
    <row r="36" spans="2:16" ht="16.5" customHeight="1">
      <c r="B36" s="1438"/>
      <c r="C36" s="754" t="str">
        <f>決算!D27</f>
        <v>地代家賃</v>
      </c>
      <c r="D36" s="731"/>
      <c r="E36" s="755"/>
      <c r="F36" s="731"/>
      <c r="G36" s="756"/>
      <c r="H36" s="756"/>
      <c r="I36" s="735"/>
      <c r="J36" s="1432"/>
      <c r="K36" s="737"/>
      <c r="L36" s="1472"/>
      <c r="M36" s="738"/>
      <c r="N36" s="768" t="s">
        <v>425</v>
      </c>
      <c r="O36" s="1422"/>
      <c r="P36" s="1423"/>
    </row>
    <row r="37" spans="2:16" ht="16.5" customHeight="1">
      <c r="B37" s="1438"/>
      <c r="C37" s="770" t="str">
        <f>決算!D28</f>
        <v>貸倒金</v>
      </c>
      <c r="D37" s="771"/>
      <c r="E37" s="755"/>
      <c r="F37" s="771"/>
      <c r="G37" s="756"/>
      <c r="H37" s="767"/>
      <c r="I37" s="735"/>
      <c r="J37" s="1432"/>
      <c r="K37" s="737"/>
      <c r="L37" s="1472"/>
      <c r="M37" s="738"/>
      <c r="N37" s="769" t="s">
        <v>583</v>
      </c>
      <c r="O37" s="1429"/>
      <c r="P37" s="1430"/>
    </row>
    <row r="38" spans="2:16" ht="16.5" customHeight="1">
      <c r="B38" s="1438"/>
      <c r="C38" s="770" t="str">
        <f>決算!D29</f>
        <v>燃料費</v>
      </c>
      <c r="D38" s="771"/>
      <c r="E38" s="755"/>
      <c r="F38" s="771"/>
      <c r="G38" s="756"/>
      <c r="H38" s="767"/>
      <c r="I38" s="735"/>
      <c r="J38" s="1432"/>
      <c r="K38" s="737"/>
      <c r="L38" s="1472"/>
      <c r="M38" s="738"/>
      <c r="N38" s="768" t="s">
        <v>425</v>
      </c>
      <c r="O38" s="1422"/>
      <c r="P38" s="1423"/>
    </row>
    <row r="39" spans="2:16" ht="16.5" customHeight="1">
      <c r="B39" s="1438"/>
      <c r="C39" s="770" t="str">
        <f>決算!D30</f>
        <v>新聞図諸費</v>
      </c>
      <c r="D39" s="771"/>
      <c r="E39" s="755"/>
      <c r="F39" s="771"/>
      <c r="G39" s="756"/>
      <c r="H39" s="767"/>
      <c r="I39" s="735"/>
      <c r="J39" s="1432"/>
      <c r="K39" s="737"/>
      <c r="L39" s="1472"/>
      <c r="M39" s="738"/>
      <c r="N39" s="769" t="s">
        <v>583</v>
      </c>
      <c r="O39" s="1429"/>
      <c r="P39" s="1430"/>
    </row>
    <row r="40" spans="2:16" ht="16.5" customHeight="1">
      <c r="B40" s="1438"/>
      <c r="C40" s="770" t="str">
        <f>決算!D31</f>
        <v>販売促進費</v>
      </c>
      <c r="D40" s="771"/>
      <c r="E40" s="755"/>
      <c r="F40" s="771"/>
      <c r="G40" s="756"/>
      <c r="H40" s="767"/>
      <c r="I40" s="735"/>
      <c r="J40" s="1432"/>
      <c r="K40" s="737"/>
      <c r="L40" s="1472"/>
      <c r="M40" s="738"/>
      <c r="N40" s="768" t="s">
        <v>425</v>
      </c>
      <c r="O40" s="1422"/>
      <c r="P40" s="1423"/>
    </row>
    <row r="41" spans="2:16" ht="16.5" customHeight="1">
      <c r="B41" s="1438"/>
      <c r="C41" s="770" t="str">
        <f>決算!D32</f>
        <v>衛生管理費</v>
      </c>
      <c r="D41" s="771"/>
      <c r="E41" s="755"/>
      <c r="F41" s="771"/>
      <c r="G41" s="756"/>
      <c r="H41" s="767"/>
      <c r="I41" s="735"/>
      <c r="J41" s="1432"/>
      <c r="K41" s="737"/>
      <c r="L41" s="1472"/>
      <c r="M41" s="738"/>
      <c r="N41" s="769" t="s">
        <v>583</v>
      </c>
      <c r="O41" s="1429"/>
      <c r="P41" s="1430"/>
    </row>
    <row r="42" spans="2:16" ht="16.5" customHeight="1">
      <c r="B42" s="1438"/>
      <c r="C42" s="770" t="str">
        <f>決算!D33</f>
        <v>リース料</v>
      </c>
      <c r="D42" s="771"/>
      <c r="E42" s="755"/>
      <c r="F42" s="771"/>
      <c r="G42" s="756"/>
      <c r="H42" s="767"/>
      <c r="I42" s="735"/>
      <c r="J42" s="1432"/>
      <c r="K42" s="737"/>
      <c r="L42" s="1472"/>
      <c r="M42" s="738"/>
      <c r="N42" s="768" t="s">
        <v>425</v>
      </c>
      <c r="O42" s="1422"/>
      <c r="P42" s="1423"/>
    </row>
    <row r="43" spans="2:16" ht="16.5" customHeight="1">
      <c r="B43" s="1438"/>
      <c r="C43" s="770" t="str">
        <f>決算!D34</f>
        <v>支払手数料</v>
      </c>
      <c r="D43" s="771"/>
      <c r="E43" s="755"/>
      <c r="F43" s="771"/>
      <c r="G43" s="756"/>
      <c r="H43" s="767"/>
      <c r="I43" s="735"/>
      <c r="J43" s="1432"/>
      <c r="K43" s="737"/>
      <c r="L43" s="1472"/>
      <c r="M43" s="738"/>
      <c r="N43" s="769" t="s">
        <v>583</v>
      </c>
      <c r="O43" s="1429"/>
      <c r="P43" s="1430"/>
    </row>
    <row r="44" spans="2:16" ht="16.5" customHeight="1">
      <c r="B44" s="1438"/>
      <c r="C44" s="772" t="str">
        <f>決算!D35</f>
        <v>雑費</v>
      </c>
      <c r="D44" s="731"/>
      <c r="E44" s="755"/>
      <c r="F44" s="731"/>
      <c r="G44" s="756"/>
      <c r="H44" s="767"/>
      <c r="I44" s="735"/>
      <c r="J44" s="1433"/>
      <c r="K44" s="737"/>
      <c r="L44" s="1472"/>
      <c r="M44" s="738"/>
      <c r="N44" s="1414" t="s">
        <v>584</v>
      </c>
      <c r="O44" s="1415"/>
      <c r="P44" s="1416"/>
    </row>
    <row r="45" spans="2:16" ht="16.5" customHeight="1" thickBot="1">
      <c r="B45" s="1439"/>
      <c r="C45" s="764" t="s">
        <v>585</v>
      </c>
      <c r="D45" s="745"/>
      <c r="E45" s="773"/>
      <c r="F45" s="745"/>
      <c r="G45" s="773"/>
      <c r="H45" s="773"/>
      <c r="I45" s="735"/>
      <c r="J45" s="774"/>
      <c r="K45" s="735"/>
      <c r="L45" s="1479"/>
      <c r="M45" s="738"/>
      <c r="N45" s="1424"/>
      <c r="O45" s="1425"/>
      <c r="P45" s="1426"/>
    </row>
    <row r="46" spans="2:16" ht="16.5" customHeight="1" thickBot="1">
      <c r="B46" s="1427" t="s">
        <v>586</v>
      </c>
      <c r="C46" s="1428"/>
      <c r="D46" s="724"/>
      <c r="E46" s="746"/>
      <c r="F46" s="724"/>
      <c r="G46" s="746"/>
      <c r="H46" s="746"/>
      <c r="I46" s="589"/>
      <c r="J46" s="775"/>
      <c r="K46" s="776"/>
      <c r="L46" s="775"/>
      <c r="M46" s="589"/>
      <c r="N46" s="1414" t="s">
        <v>587</v>
      </c>
      <c r="O46" s="1415"/>
      <c r="P46" s="1416"/>
    </row>
    <row r="47" spans="2:16" ht="16.5" customHeight="1">
      <c r="B47" s="1400" t="s">
        <v>588</v>
      </c>
      <c r="C47" s="1401"/>
      <c r="D47" s="724"/>
      <c r="E47" s="777"/>
      <c r="F47" s="724"/>
      <c r="G47" s="777"/>
      <c r="H47" s="777"/>
      <c r="I47" s="761"/>
      <c r="J47" s="778"/>
      <c r="K47" s="779"/>
      <c r="L47" s="780"/>
      <c r="M47" s="781"/>
      <c r="N47" s="1402"/>
      <c r="O47" s="1403"/>
      <c r="P47" s="1404"/>
    </row>
    <row r="48" spans="2:16" ht="7.5" customHeight="1">
      <c r="N48" s="1405"/>
      <c r="O48" s="1405"/>
      <c r="P48" s="1405"/>
    </row>
    <row r="49" spans="2:16" ht="16.5" customHeight="1">
      <c r="B49" s="1406" t="s">
        <v>589</v>
      </c>
      <c r="C49" s="782" t="s">
        <v>566</v>
      </c>
      <c r="D49" s="731"/>
      <c r="E49" s="783"/>
      <c r="F49" s="731"/>
      <c r="G49" s="784"/>
      <c r="H49" s="784"/>
      <c r="I49" s="785"/>
      <c r="J49" s="786"/>
      <c r="K49" s="785"/>
      <c r="L49" s="1411"/>
      <c r="M49" s="787"/>
      <c r="N49" s="1414"/>
      <c r="O49" s="1415"/>
      <c r="P49" s="1416"/>
    </row>
    <row r="50" spans="2:16" ht="16.5" customHeight="1">
      <c r="B50" s="1407"/>
      <c r="C50" s="731" t="s">
        <v>573</v>
      </c>
      <c r="D50" s="731"/>
      <c r="E50" s="788"/>
      <c r="F50" s="731"/>
      <c r="G50" s="789"/>
      <c r="H50" s="789"/>
      <c r="I50" s="785"/>
      <c r="J50" s="790"/>
      <c r="K50" s="785"/>
      <c r="L50" s="1412"/>
      <c r="M50" s="787"/>
      <c r="N50" s="1414"/>
      <c r="O50" s="1415"/>
      <c r="P50" s="1416"/>
    </row>
    <row r="51" spans="2:16" ht="16.5" customHeight="1">
      <c r="B51" s="1408"/>
      <c r="C51" s="744" t="s">
        <v>574</v>
      </c>
      <c r="D51" s="745"/>
      <c r="E51" s="786"/>
      <c r="F51" s="745"/>
      <c r="G51" s="786"/>
      <c r="H51" s="786"/>
      <c r="I51" s="785"/>
      <c r="J51" s="1417"/>
      <c r="K51" s="785"/>
      <c r="L51" s="1412"/>
      <c r="M51" s="787"/>
      <c r="N51" s="1414"/>
      <c r="O51" s="1415"/>
      <c r="P51" s="1416"/>
    </row>
    <row r="52" spans="2:16" ht="16.5" customHeight="1">
      <c r="B52" s="1409"/>
      <c r="C52" s="744" t="s">
        <v>575</v>
      </c>
      <c r="D52" s="745"/>
      <c r="E52" s="791"/>
      <c r="F52" s="745"/>
      <c r="G52" s="791"/>
      <c r="H52" s="791"/>
      <c r="I52" s="785"/>
      <c r="J52" s="1418"/>
      <c r="K52" s="785"/>
      <c r="L52" s="1412"/>
      <c r="M52" s="787"/>
      <c r="N52" s="1414"/>
      <c r="O52" s="1415"/>
      <c r="P52" s="1416"/>
    </row>
    <row r="53" spans="2:16" ht="16.5" customHeight="1" thickBot="1">
      <c r="B53" s="1409"/>
      <c r="C53" s="730" t="s">
        <v>590</v>
      </c>
      <c r="D53" s="731"/>
      <c r="E53" s="788"/>
      <c r="F53" s="731"/>
      <c r="G53" s="789"/>
      <c r="H53" s="789"/>
      <c r="I53" s="785"/>
      <c r="J53" s="792"/>
      <c r="K53" s="785"/>
      <c r="L53" s="1412"/>
      <c r="M53" s="787"/>
      <c r="N53" s="1414"/>
      <c r="O53" s="1415"/>
      <c r="P53" s="1416"/>
    </row>
    <row r="54" spans="2:16" ht="16.5" customHeight="1" thickBot="1">
      <c r="B54" s="1409"/>
      <c r="C54" s="744" t="s">
        <v>194</v>
      </c>
      <c r="D54" s="745"/>
      <c r="E54" s="793"/>
      <c r="F54" s="745"/>
      <c r="G54" s="786">
        <f>G51-G53</f>
        <v>0</v>
      </c>
      <c r="H54" s="786">
        <f>H51-H53</f>
        <v>0</v>
      </c>
      <c r="I54" s="787"/>
      <c r="J54" s="794"/>
      <c r="K54" s="731"/>
      <c r="L54" s="1412"/>
      <c r="M54" s="787"/>
      <c r="N54" s="1414"/>
      <c r="O54" s="1415"/>
      <c r="P54" s="1416"/>
    </row>
    <row r="55" spans="2:16" ht="16.5" customHeight="1">
      <c r="B55" s="1410"/>
      <c r="C55" s="744" t="s">
        <v>575</v>
      </c>
      <c r="D55" s="745"/>
      <c r="E55" s="791"/>
      <c r="F55" s="745"/>
      <c r="G55" s="791"/>
      <c r="H55" s="791"/>
      <c r="I55" s="785"/>
      <c r="J55" s="795"/>
      <c r="K55" s="785"/>
      <c r="L55" s="1413"/>
      <c r="M55" s="787"/>
      <c r="N55" s="1419"/>
      <c r="O55" s="1420"/>
      <c r="P55" s="1421"/>
    </row>
    <row r="56" spans="2:16" ht="7.5" customHeight="1">
      <c r="N56" s="590"/>
      <c r="O56" s="590"/>
      <c r="P56" s="590"/>
    </row>
    <row r="57" spans="2:16" ht="16.5" customHeight="1">
      <c r="B57" s="1390"/>
      <c r="C57" s="796" t="s">
        <v>566</v>
      </c>
      <c r="E57" s="797"/>
      <c r="G57" s="798"/>
      <c r="H57" s="591"/>
      <c r="J57" s="799"/>
      <c r="L57" s="799"/>
      <c r="N57" s="1391" t="s">
        <v>591</v>
      </c>
      <c r="O57" s="1392"/>
      <c r="P57" s="1393"/>
    </row>
    <row r="58" spans="2:16" ht="16.5" customHeight="1" thickBot="1">
      <c r="B58" s="1390"/>
      <c r="C58" s="590" t="s">
        <v>573</v>
      </c>
      <c r="E58" s="595"/>
      <c r="G58" s="800"/>
      <c r="H58" s="591"/>
      <c r="J58" s="801"/>
      <c r="L58" s="802"/>
      <c r="N58" s="1394" t="s">
        <v>592</v>
      </c>
      <c r="O58" s="1395"/>
      <c r="P58" s="1396"/>
    </row>
    <row r="59" spans="2:16" ht="16.5" customHeight="1" thickBot="1">
      <c r="B59" s="1390" t="s">
        <v>593</v>
      </c>
      <c r="C59" s="803" t="s">
        <v>574</v>
      </c>
      <c r="D59" s="594"/>
      <c r="E59" s="804">
        <f>E57-E58</f>
        <v>0</v>
      </c>
      <c r="F59" s="594"/>
      <c r="G59" s="804">
        <f>G57-G58</f>
        <v>0</v>
      </c>
      <c r="H59" s="590"/>
      <c r="J59" s="805"/>
      <c r="L59" s="805"/>
      <c r="N59" s="1397" t="s">
        <v>594</v>
      </c>
      <c r="O59" s="1398"/>
      <c r="P59" s="1399"/>
    </row>
    <row r="60" spans="2:16" ht="16.5" customHeight="1" thickBot="1">
      <c r="B60" s="1390"/>
      <c r="C60" s="806" t="s">
        <v>575</v>
      </c>
      <c r="D60" s="594"/>
      <c r="E60" s="807"/>
      <c r="F60" s="594"/>
      <c r="G60" s="807"/>
      <c r="H60" s="808"/>
      <c r="J60" s="809"/>
      <c r="L60" s="809" t="e">
        <f>L59/L57</f>
        <v>#DIV/0!</v>
      </c>
      <c r="N60" s="1397" t="s">
        <v>595</v>
      </c>
      <c r="O60" s="1398"/>
      <c r="P60" s="1399"/>
    </row>
    <row r="61" spans="2:16" ht="7.5" customHeight="1"/>
  </sheetData>
  <sheetProtection password="CC51" sheet="1" objects="1" scenarios="1"/>
  <mergeCells count="67">
    <mergeCell ref="M2:P2"/>
    <mergeCell ref="B4:C5"/>
    <mergeCell ref="H4:H5"/>
    <mergeCell ref="J4:J5"/>
    <mergeCell ref="L4:L5"/>
    <mergeCell ref="N4:P5"/>
    <mergeCell ref="B6:B12"/>
    <mergeCell ref="L6:L7"/>
    <mergeCell ref="N6:P6"/>
    <mergeCell ref="N7:P7"/>
    <mergeCell ref="J9:J11"/>
    <mergeCell ref="L9:L45"/>
    <mergeCell ref="N9:P10"/>
    <mergeCell ref="N11:P11"/>
    <mergeCell ref="B13:C13"/>
    <mergeCell ref="J13:J14"/>
    <mergeCell ref="N13:P14"/>
    <mergeCell ref="B14:C14"/>
    <mergeCell ref="B15:B18"/>
    <mergeCell ref="J15:J17"/>
    <mergeCell ref="N15:P15"/>
    <mergeCell ref="N17:P18"/>
    <mergeCell ref="B19:C19"/>
    <mergeCell ref="J19:J44"/>
    <mergeCell ref="N19:P19"/>
    <mergeCell ref="B20:C20"/>
    <mergeCell ref="B21:B45"/>
    <mergeCell ref="N21:P22"/>
    <mergeCell ref="N23:P23"/>
    <mergeCell ref="N25:P26"/>
    <mergeCell ref="N27:P28"/>
    <mergeCell ref="N29:P30"/>
    <mergeCell ref="O43:P43"/>
    <mergeCell ref="N31:P31"/>
    <mergeCell ref="N32:P33"/>
    <mergeCell ref="O34:P34"/>
    <mergeCell ref="O35:P35"/>
    <mergeCell ref="O36:P36"/>
    <mergeCell ref="O37:P37"/>
    <mergeCell ref="O38:P38"/>
    <mergeCell ref="O39:P39"/>
    <mergeCell ref="O40:P40"/>
    <mergeCell ref="O41:P41"/>
    <mergeCell ref="O42:P42"/>
    <mergeCell ref="N44:P44"/>
    <mergeCell ref="N45:P45"/>
    <mergeCell ref="B46:C46"/>
    <mergeCell ref="N46:P46"/>
    <mergeCell ref="B47:C47"/>
    <mergeCell ref="N47:P47"/>
    <mergeCell ref="N48:P48"/>
    <mergeCell ref="B49:B55"/>
    <mergeCell ref="L49:L55"/>
    <mergeCell ref="N49:P49"/>
    <mergeCell ref="N50:P50"/>
    <mergeCell ref="J51:J52"/>
    <mergeCell ref="N51:P51"/>
    <mergeCell ref="N52:P52"/>
    <mergeCell ref="N53:P53"/>
    <mergeCell ref="N54:P54"/>
    <mergeCell ref="N55:P55"/>
    <mergeCell ref="B57:B58"/>
    <mergeCell ref="N57:P57"/>
    <mergeCell ref="N58:P58"/>
    <mergeCell ref="B59:B60"/>
    <mergeCell ref="N59:P59"/>
    <mergeCell ref="N60:P60"/>
  </mergeCells>
  <phoneticPr fontId="1"/>
  <pageMargins left="0.46" right="0.21" top="0.23" bottom="0.22" header="0.2" footer="0.19685039370078741"/>
  <pageSetup paperSize="9" scale="90" orientation="portrait"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10</vt:i4>
      </vt:variant>
    </vt:vector>
  </HeadingPairs>
  <TitlesOfParts>
    <vt:vector size="23" baseType="lpstr">
      <vt:lpstr>使用説明 </vt:lpstr>
      <vt:lpstr>科目一覧</vt:lpstr>
      <vt:lpstr>期首設定</vt:lpstr>
      <vt:lpstr>1月</vt:lpstr>
      <vt:lpstr>売上帳</vt:lpstr>
      <vt:lpstr>仕入帳</vt:lpstr>
      <vt:lpstr>受手記入帳</vt:lpstr>
      <vt:lpstr>未払金</vt:lpstr>
      <vt:lpstr>決算調整</vt:lpstr>
      <vt:lpstr>月次決算</vt:lpstr>
      <vt:lpstr>決算</vt:lpstr>
      <vt:lpstr>元帳</vt:lpstr>
      <vt:lpstr>差益&amp;消費税検討表</vt:lpstr>
      <vt:lpstr>'1月'!Print_Area</vt:lpstr>
      <vt:lpstr>科目一覧!Print_Area</vt:lpstr>
      <vt:lpstr>月次決算!Print_Area</vt:lpstr>
      <vt:lpstr>元帳!Print_Area</vt:lpstr>
      <vt:lpstr>仕入帳!Print_Area</vt:lpstr>
      <vt:lpstr>'使用説明 '!Print_Area</vt:lpstr>
      <vt:lpstr>受手記入帳!Print_Area</vt:lpstr>
      <vt:lpstr>売上帳!Print_Area</vt:lpstr>
      <vt:lpstr>未払金!Print_Area</vt:lpstr>
      <vt:lpstr>元帳!Print_Titles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2012-03-31T03:40:45Z</dcterms:modified>
</cp:coreProperties>
</file>