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nakay\Desktop\法人個人事業アイテム\"/>
    </mc:Choice>
  </mc:AlternateContent>
  <xr:revisionPtr revIDLastSave="0" documentId="13_ncr:1_{A39016A9-6659-43FB-893A-04EBA222687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54" i="1" l="1"/>
  <c r="K54" i="1" s="1"/>
  <c r="D53" i="1"/>
  <c r="K53" i="1" s="1"/>
  <c r="D52" i="1"/>
  <c r="K52" i="1" s="1"/>
  <c r="D51" i="1"/>
  <c r="K51" i="1" s="1"/>
  <c r="D50" i="1"/>
  <c r="K50" i="1" s="1"/>
  <c r="D49" i="1"/>
  <c r="K49" i="1" s="1"/>
  <c r="D48" i="1"/>
  <c r="K48" i="1" s="1"/>
  <c r="D47" i="1"/>
  <c r="K47" i="1" s="1"/>
  <c r="D46" i="1"/>
  <c r="K46" i="1" s="1"/>
  <c r="D45" i="1"/>
  <c r="K45" i="1" s="1"/>
  <c r="D44" i="1"/>
  <c r="K44" i="1" s="1"/>
  <c r="D43" i="1"/>
  <c r="K43" i="1" s="1"/>
  <c r="D42" i="1"/>
  <c r="K42" i="1" s="1"/>
  <c r="M42" i="1" s="1"/>
  <c r="F41" i="1"/>
  <c r="D41" i="1"/>
  <c r="K41" i="1" s="1"/>
  <c r="D40" i="1"/>
  <c r="K40" i="1" s="1"/>
  <c r="M40" i="1" s="1"/>
  <c r="D39" i="1"/>
  <c r="K39" i="1" s="1"/>
  <c r="D38" i="1"/>
  <c r="K38" i="1" s="1"/>
  <c r="M38" i="1" s="1"/>
  <c r="D37" i="1"/>
  <c r="F37" i="1" s="1"/>
  <c r="D36" i="1"/>
  <c r="K36" i="1" s="1"/>
  <c r="M36" i="1" s="1"/>
  <c r="D35" i="1"/>
  <c r="F35" i="1" s="1"/>
  <c r="K35" i="1" l="1"/>
  <c r="F39" i="1"/>
  <c r="K37" i="1"/>
  <c r="N35" i="1"/>
  <c r="L35" i="1"/>
  <c r="N37" i="1"/>
  <c r="L37" i="1"/>
  <c r="N39" i="1"/>
  <c r="L39" i="1"/>
  <c r="N41" i="1"/>
  <c r="L41" i="1"/>
  <c r="M35" i="1"/>
  <c r="N36" i="1"/>
  <c r="L36" i="1"/>
  <c r="M37" i="1"/>
  <c r="N38" i="1"/>
  <c r="L38" i="1"/>
  <c r="M39" i="1"/>
  <c r="N40" i="1"/>
  <c r="L40" i="1"/>
  <c r="M41" i="1"/>
  <c r="N42" i="1"/>
  <c r="L42" i="1"/>
  <c r="M43" i="1"/>
  <c r="M44" i="1"/>
  <c r="M45" i="1"/>
  <c r="M46" i="1"/>
  <c r="M47" i="1"/>
  <c r="M48" i="1"/>
  <c r="M49" i="1"/>
  <c r="M50" i="1"/>
  <c r="M51" i="1"/>
  <c r="M52" i="1"/>
  <c r="M53" i="1"/>
  <c r="M54" i="1"/>
  <c r="L43" i="1"/>
  <c r="O43" i="1" s="1"/>
  <c r="P43" i="1" s="1"/>
  <c r="N43" i="1"/>
  <c r="L44" i="1"/>
  <c r="O44" i="1" s="1"/>
  <c r="P44" i="1" s="1"/>
  <c r="N44" i="1"/>
  <c r="L45" i="1"/>
  <c r="N45" i="1"/>
  <c r="L46" i="1"/>
  <c r="O46" i="1" s="1"/>
  <c r="P46" i="1" s="1"/>
  <c r="N46" i="1"/>
  <c r="L47" i="1"/>
  <c r="O47" i="1" s="1"/>
  <c r="P47" i="1" s="1"/>
  <c r="N47" i="1"/>
  <c r="L48" i="1"/>
  <c r="O48" i="1" s="1"/>
  <c r="P48" i="1" s="1"/>
  <c r="N48" i="1"/>
  <c r="L49" i="1"/>
  <c r="N49" i="1"/>
  <c r="L50" i="1"/>
  <c r="O50" i="1" s="1"/>
  <c r="P50" i="1" s="1"/>
  <c r="N50" i="1"/>
  <c r="L51" i="1"/>
  <c r="O51" i="1" s="1"/>
  <c r="P51" i="1" s="1"/>
  <c r="N51" i="1"/>
  <c r="L52" i="1"/>
  <c r="O52" i="1" s="1"/>
  <c r="P52" i="1" s="1"/>
  <c r="N52" i="1"/>
  <c r="L53" i="1"/>
  <c r="N53" i="1"/>
  <c r="L54" i="1"/>
  <c r="O54" i="1" s="1"/>
  <c r="P54" i="1" s="1"/>
  <c r="N54" i="1"/>
  <c r="G36" i="1"/>
  <c r="E36" i="1"/>
  <c r="G38" i="1"/>
  <c r="E38" i="1"/>
  <c r="G40" i="1"/>
  <c r="E40" i="1"/>
  <c r="G42" i="1"/>
  <c r="E42" i="1"/>
  <c r="G35" i="1"/>
  <c r="E35" i="1"/>
  <c r="F36" i="1"/>
  <c r="G37" i="1"/>
  <c r="E37" i="1"/>
  <c r="F38" i="1"/>
  <c r="G39" i="1"/>
  <c r="E39" i="1"/>
  <c r="F40" i="1"/>
  <c r="G41" i="1"/>
  <c r="E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E43" i="1"/>
  <c r="G43" i="1"/>
  <c r="E44" i="1"/>
  <c r="G44" i="1"/>
  <c r="E45" i="1"/>
  <c r="G45" i="1"/>
  <c r="E46" i="1"/>
  <c r="G46" i="1"/>
  <c r="E47" i="1"/>
  <c r="G47" i="1"/>
  <c r="E48" i="1"/>
  <c r="G48" i="1"/>
  <c r="E49" i="1"/>
  <c r="G49" i="1"/>
  <c r="E50" i="1"/>
  <c r="G50" i="1"/>
  <c r="E51" i="1"/>
  <c r="G51" i="1"/>
  <c r="E52" i="1"/>
  <c r="G52" i="1"/>
  <c r="E53" i="1"/>
  <c r="G53" i="1"/>
  <c r="E54" i="1"/>
  <c r="G54" i="1"/>
  <c r="K29" i="1"/>
  <c r="D34" i="1"/>
  <c r="K34" i="1" s="1"/>
  <c r="D33" i="1"/>
  <c r="K33" i="1" s="1"/>
  <c r="D32" i="1"/>
  <c r="K32" i="1" s="1"/>
  <c r="D31" i="1"/>
  <c r="K31" i="1" s="1"/>
  <c r="D30" i="1"/>
  <c r="K30" i="1" s="1"/>
  <c r="D29" i="1"/>
  <c r="D28" i="1"/>
  <c r="K28" i="1" s="1"/>
  <c r="D27" i="1"/>
  <c r="K27" i="1" s="1"/>
  <c r="D26" i="1"/>
  <c r="K26" i="1" s="1"/>
  <c r="D25" i="1"/>
  <c r="K25" i="1" s="1"/>
  <c r="O53" i="1" l="1"/>
  <c r="P53" i="1" s="1"/>
  <c r="O49" i="1"/>
  <c r="P49" i="1" s="1"/>
  <c r="O45" i="1"/>
  <c r="P45" i="1" s="1"/>
  <c r="O39" i="1"/>
  <c r="P39" i="1" s="1"/>
  <c r="O35" i="1"/>
  <c r="P35" i="1" s="1"/>
  <c r="O42" i="1"/>
  <c r="P42" i="1" s="1"/>
  <c r="O40" i="1"/>
  <c r="P40" i="1" s="1"/>
  <c r="O38" i="1"/>
  <c r="P38" i="1" s="1"/>
  <c r="O36" i="1"/>
  <c r="P36" i="1" s="1"/>
  <c r="O41" i="1"/>
  <c r="P41" i="1" s="1"/>
  <c r="O37" i="1"/>
  <c r="P37" i="1" s="1"/>
  <c r="H42" i="1"/>
  <c r="I42" i="1" s="1"/>
  <c r="H38" i="1"/>
  <c r="I38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1" i="1"/>
  <c r="I41" i="1" s="1"/>
  <c r="H39" i="1"/>
  <c r="I39" i="1" s="1"/>
  <c r="H37" i="1"/>
  <c r="I37" i="1" s="1"/>
  <c r="H35" i="1"/>
  <c r="I35" i="1" s="1"/>
  <c r="H40" i="1"/>
  <c r="I40" i="1" s="1"/>
  <c r="H36" i="1"/>
  <c r="I36" i="1" s="1"/>
  <c r="M25" i="1"/>
  <c r="M26" i="1"/>
  <c r="M27" i="1"/>
  <c r="M28" i="1"/>
  <c r="M29" i="1"/>
  <c r="M30" i="1"/>
  <c r="M31" i="1"/>
  <c r="M32" i="1"/>
  <c r="M33" i="1"/>
  <c r="M34" i="1"/>
  <c r="L25" i="1"/>
  <c r="N25" i="1"/>
  <c r="L26" i="1"/>
  <c r="N26" i="1"/>
  <c r="L27" i="1"/>
  <c r="N27" i="1"/>
  <c r="L28" i="1"/>
  <c r="N28" i="1"/>
  <c r="L29" i="1"/>
  <c r="N29" i="1"/>
  <c r="L30" i="1"/>
  <c r="N30" i="1"/>
  <c r="L31" i="1"/>
  <c r="N31" i="1"/>
  <c r="L32" i="1"/>
  <c r="N32" i="1"/>
  <c r="L33" i="1"/>
  <c r="N33" i="1"/>
  <c r="L34" i="1"/>
  <c r="N34" i="1"/>
  <c r="F25" i="1"/>
  <c r="F26" i="1"/>
  <c r="F27" i="1"/>
  <c r="F28" i="1"/>
  <c r="F29" i="1"/>
  <c r="F30" i="1"/>
  <c r="F31" i="1"/>
  <c r="F32" i="1"/>
  <c r="F33" i="1"/>
  <c r="F34" i="1"/>
  <c r="E25" i="1"/>
  <c r="G25" i="1"/>
  <c r="E26" i="1"/>
  <c r="G26" i="1"/>
  <c r="E27" i="1"/>
  <c r="G27" i="1"/>
  <c r="E28" i="1"/>
  <c r="G28" i="1"/>
  <c r="E29" i="1"/>
  <c r="G29" i="1"/>
  <c r="E30" i="1"/>
  <c r="G30" i="1"/>
  <c r="E31" i="1"/>
  <c r="G31" i="1"/>
  <c r="E32" i="1"/>
  <c r="G32" i="1"/>
  <c r="E33" i="1"/>
  <c r="G33" i="1"/>
  <c r="E34" i="1"/>
  <c r="G34" i="1"/>
  <c r="E4" i="1"/>
  <c r="D4" i="1"/>
  <c r="D5" i="1"/>
  <c r="D6" i="1"/>
  <c r="D7" i="1"/>
  <c r="E7" i="1" s="1"/>
  <c r="D8" i="1"/>
  <c r="G8" i="1" s="1"/>
  <c r="D9" i="1"/>
  <c r="D10" i="1"/>
  <c r="G10" i="1" s="1"/>
  <c r="D11" i="1"/>
  <c r="E11" i="1" s="1"/>
  <c r="D12" i="1"/>
  <c r="D13" i="1"/>
  <c r="G13" i="1" s="1"/>
  <c r="D14" i="1"/>
  <c r="D15" i="1"/>
  <c r="E15" i="1" s="1"/>
  <c r="D16" i="1"/>
  <c r="G16" i="1" s="1"/>
  <c r="D17" i="1"/>
  <c r="G17" i="1" s="1"/>
  <c r="D18" i="1"/>
  <c r="D19" i="1"/>
  <c r="E19" i="1" s="1"/>
  <c r="D20" i="1"/>
  <c r="F20" i="1" s="1"/>
  <c r="D21" i="1"/>
  <c r="G21" i="1" s="1"/>
  <c r="D22" i="1"/>
  <c r="E22" i="1" s="1"/>
  <c r="D23" i="1"/>
  <c r="E23" i="1" s="1"/>
  <c r="D24" i="1"/>
  <c r="F24" i="1" s="1"/>
  <c r="G24" i="1" l="1"/>
  <c r="G20" i="1"/>
  <c r="O34" i="1"/>
  <c r="P34" i="1" s="1"/>
  <c r="O33" i="1"/>
  <c r="P33" i="1" s="1"/>
  <c r="O32" i="1"/>
  <c r="P32" i="1" s="1"/>
  <c r="O31" i="1"/>
  <c r="P31" i="1" s="1"/>
  <c r="O30" i="1"/>
  <c r="P30" i="1" s="1"/>
  <c r="O29" i="1"/>
  <c r="P29" i="1" s="1"/>
  <c r="O28" i="1"/>
  <c r="P28" i="1" s="1"/>
  <c r="O27" i="1"/>
  <c r="P27" i="1" s="1"/>
  <c r="O26" i="1"/>
  <c r="P26" i="1" s="1"/>
  <c r="O25" i="1"/>
  <c r="P2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F23" i="1"/>
  <c r="G19" i="1"/>
  <c r="H19" i="1" s="1"/>
  <c r="I19" i="1" s="1"/>
  <c r="G15" i="1"/>
  <c r="F11" i="1"/>
  <c r="F7" i="1"/>
  <c r="K11" i="1"/>
  <c r="F19" i="1"/>
  <c r="F15" i="1"/>
  <c r="H15" i="1" s="1"/>
  <c r="I15" i="1" s="1"/>
  <c r="K23" i="1"/>
  <c r="K7" i="1"/>
  <c r="K19" i="1"/>
  <c r="M19" i="1" s="1"/>
  <c r="G23" i="1"/>
  <c r="G11" i="1"/>
  <c r="G7" i="1"/>
  <c r="K15" i="1"/>
  <c r="L15" i="1" s="1"/>
  <c r="M11" i="1"/>
  <c r="L19" i="1"/>
  <c r="E18" i="1"/>
  <c r="F18" i="1"/>
  <c r="E14" i="1"/>
  <c r="F14" i="1"/>
  <c r="E10" i="1"/>
  <c r="F10" i="1"/>
  <c r="E6" i="1"/>
  <c r="F6" i="1"/>
  <c r="G6" i="1"/>
  <c r="K18" i="1"/>
  <c r="K10" i="1"/>
  <c r="E21" i="1"/>
  <c r="K21" i="1"/>
  <c r="E17" i="1"/>
  <c r="K17" i="1"/>
  <c r="F17" i="1"/>
  <c r="E13" i="1"/>
  <c r="K13" i="1"/>
  <c r="F13" i="1"/>
  <c r="E9" i="1"/>
  <c r="K9" i="1"/>
  <c r="F9" i="1"/>
  <c r="E5" i="1"/>
  <c r="K5" i="1"/>
  <c r="F5" i="1"/>
  <c r="G22" i="1"/>
  <c r="F21" i="1"/>
  <c r="G18" i="1"/>
  <c r="G9" i="1"/>
  <c r="M15" i="1"/>
  <c r="N15" i="1"/>
  <c r="L23" i="1"/>
  <c r="K24" i="1"/>
  <c r="E24" i="1"/>
  <c r="H24" i="1" s="1"/>
  <c r="I24" i="1" s="1"/>
  <c r="K20" i="1"/>
  <c r="E20" i="1"/>
  <c r="H20" i="1" s="1"/>
  <c r="I20" i="1" s="1"/>
  <c r="K16" i="1"/>
  <c r="E16" i="1"/>
  <c r="F16" i="1"/>
  <c r="K12" i="1"/>
  <c r="E12" i="1"/>
  <c r="F12" i="1"/>
  <c r="K8" i="1"/>
  <c r="E8" i="1"/>
  <c r="F8" i="1"/>
  <c r="G4" i="1"/>
  <c r="F4" i="1"/>
  <c r="K4" i="1"/>
  <c r="F22" i="1"/>
  <c r="G14" i="1"/>
  <c r="G12" i="1"/>
  <c r="G5" i="1"/>
  <c r="K22" i="1"/>
  <c r="K14" i="1"/>
  <c r="K6" i="1"/>
  <c r="H4" i="1" l="1"/>
  <c r="I4" i="1" s="1"/>
  <c r="H23" i="1"/>
  <c r="I23" i="1" s="1"/>
  <c r="H7" i="1"/>
  <c r="I7" i="1" s="1"/>
  <c r="H22" i="1"/>
  <c r="I22" i="1" s="1"/>
  <c r="O15" i="1"/>
  <c r="P15" i="1" s="1"/>
  <c r="H13" i="1"/>
  <c r="I13" i="1" s="1"/>
  <c r="H18" i="1"/>
  <c r="I18" i="1" s="1"/>
  <c r="H11" i="1"/>
  <c r="I11" i="1" s="1"/>
  <c r="N19" i="1"/>
  <c r="H10" i="1"/>
  <c r="I10" i="1" s="1"/>
  <c r="H21" i="1"/>
  <c r="I21" i="1" s="1"/>
  <c r="L11" i="1"/>
  <c r="N7" i="1"/>
  <c r="N23" i="1"/>
  <c r="L7" i="1"/>
  <c r="M7" i="1"/>
  <c r="M23" i="1"/>
  <c r="N11" i="1"/>
  <c r="L6" i="1"/>
  <c r="M6" i="1"/>
  <c r="N6" i="1"/>
  <c r="N8" i="1"/>
  <c r="L8" i="1"/>
  <c r="M8" i="1"/>
  <c r="N20" i="1"/>
  <c r="L20" i="1"/>
  <c r="M20" i="1"/>
  <c r="L9" i="1"/>
  <c r="M9" i="1"/>
  <c r="N9" i="1"/>
  <c r="L21" i="1"/>
  <c r="M21" i="1"/>
  <c r="N21" i="1"/>
  <c r="L14" i="1"/>
  <c r="M14" i="1"/>
  <c r="N14" i="1"/>
  <c r="H16" i="1"/>
  <c r="I16" i="1" s="1"/>
  <c r="L5" i="1"/>
  <c r="M5" i="1"/>
  <c r="N5" i="1"/>
  <c r="H9" i="1"/>
  <c r="I9" i="1" s="1"/>
  <c r="L22" i="1"/>
  <c r="M22" i="1"/>
  <c r="N22" i="1"/>
  <c r="H12" i="1"/>
  <c r="I12" i="1" s="1"/>
  <c r="N16" i="1"/>
  <c r="L16" i="1"/>
  <c r="M16" i="1"/>
  <c r="N24" i="1"/>
  <c r="L24" i="1"/>
  <c r="M24" i="1"/>
  <c r="H5" i="1"/>
  <c r="I5" i="1" s="1"/>
  <c r="L17" i="1"/>
  <c r="M17" i="1"/>
  <c r="N17" i="1"/>
  <c r="L10" i="1"/>
  <c r="M10" i="1"/>
  <c r="N10" i="1"/>
  <c r="H6" i="1"/>
  <c r="I6" i="1" s="1"/>
  <c r="H14" i="1"/>
  <c r="I14" i="1" s="1"/>
  <c r="O19" i="1"/>
  <c r="P19" i="1" s="1"/>
  <c r="N4" i="1"/>
  <c r="M4" i="1"/>
  <c r="L4" i="1"/>
  <c r="H8" i="1"/>
  <c r="I8" i="1" s="1"/>
  <c r="N12" i="1"/>
  <c r="L12" i="1"/>
  <c r="M12" i="1"/>
  <c r="L13" i="1"/>
  <c r="M13" i="1"/>
  <c r="N13" i="1"/>
  <c r="H17" i="1"/>
  <c r="I17" i="1" s="1"/>
  <c r="L18" i="1"/>
  <c r="M18" i="1"/>
  <c r="N18" i="1"/>
  <c r="O7" i="1" l="1"/>
  <c r="P7" i="1" s="1"/>
  <c r="O23" i="1"/>
  <c r="P23" i="1" s="1"/>
  <c r="O11" i="1"/>
  <c r="P11" i="1" s="1"/>
  <c r="O17" i="1"/>
  <c r="P17" i="1" s="1"/>
  <c r="O5" i="1"/>
  <c r="P5" i="1" s="1"/>
  <c r="O14" i="1"/>
  <c r="P14" i="1" s="1"/>
  <c r="O20" i="1"/>
  <c r="P20" i="1" s="1"/>
  <c r="O4" i="1"/>
  <c r="P4" i="1" s="1"/>
  <c r="O10" i="1"/>
  <c r="P10" i="1" s="1"/>
  <c r="O12" i="1"/>
  <c r="P12" i="1" s="1"/>
  <c r="O16" i="1"/>
  <c r="P16" i="1" s="1"/>
  <c r="O9" i="1"/>
  <c r="P9" i="1" s="1"/>
  <c r="O18" i="1"/>
  <c r="P18" i="1" s="1"/>
  <c r="O13" i="1"/>
  <c r="P13" i="1" s="1"/>
  <c r="O24" i="1"/>
  <c r="P24" i="1" s="1"/>
  <c r="O22" i="1"/>
  <c r="P22" i="1" s="1"/>
  <c r="O21" i="1"/>
  <c r="P21" i="1" s="1"/>
  <c r="O8" i="1"/>
  <c r="P8" i="1" s="1"/>
  <c r="O6" i="1"/>
  <c r="P6" i="1" s="1"/>
</calcChain>
</file>

<file path=xl/sharedStrings.xml><?xml version="1.0" encoding="utf-8"?>
<sst xmlns="http://schemas.openxmlformats.org/spreadsheetml/2006/main" count="28" uniqueCount="22">
  <si>
    <t>課税所得</t>
    <rPh sb="0" eb="4">
      <t>カゼイショトク</t>
    </rPh>
    <phoneticPr fontId="3"/>
  </si>
  <si>
    <t>所得税</t>
    <rPh sb="0" eb="3">
      <t>ショトクゼイ</t>
    </rPh>
    <phoneticPr fontId="3"/>
  </si>
  <si>
    <t>住民税基本</t>
    <rPh sb="0" eb="5">
      <t>ジュウミンゼイキホン</t>
    </rPh>
    <phoneticPr fontId="3"/>
  </si>
  <si>
    <t>住民税特例</t>
    <rPh sb="0" eb="5">
      <t>ジュウミンゼイトクレイ</t>
    </rPh>
    <phoneticPr fontId="3"/>
  </si>
  <si>
    <t>寄附金の額</t>
    <rPh sb="0" eb="3">
      <t>キフキン</t>
    </rPh>
    <rPh sb="4" eb="5">
      <t>ガク</t>
    </rPh>
    <phoneticPr fontId="3"/>
  </si>
  <si>
    <t>寄付金の額</t>
    <rPh sb="0" eb="3">
      <t>キフキン</t>
    </rPh>
    <rPh sb="4" eb="5">
      <t>ガク</t>
    </rPh>
    <phoneticPr fontId="3"/>
  </si>
  <si>
    <t>税額控除</t>
    <rPh sb="0" eb="4">
      <t>ゼイガクコウジョ</t>
    </rPh>
    <phoneticPr fontId="3"/>
  </si>
  <si>
    <t>自己負担額</t>
    <rPh sb="0" eb="5">
      <t>ジコフタンガク</t>
    </rPh>
    <phoneticPr fontId="3"/>
  </si>
  <si>
    <t>寄付金の額が多い場合</t>
    <rPh sb="0" eb="4">
      <t>キフキンンオ</t>
    </rPh>
    <rPh sb="4" eb="5">
      <t>ガク</t>
    </rPh>
    <rPh sb="6" eb="7">
      <t>オオ</t>
    </rPh>
    <rPh sb="8" eb="10">
      <t>バアイ</t>
    </rPh>
    <phoneticPr fontId="3"/>
  </si>
  <si>
    <t>寄附金の限度額</t>
    <rPh sb="0" eb="3">
      <t>キフキン</t>
    </rPh>
    <rPh sb="4" eb="7">
      <t>ゲンドガク</t>
    </rPh>
    <phoneticPr fontId="3"/>
  </si>
  <si>
    <t>所得税税率</t>
    <rPh sb="0" eb="3">
      <t>ショトクゼイ</t>
    </rPh>
    <rPh sb="3" eb="5">
      <t>ゼイリツ</t>
    </rPh>
    <phoneticPr fontId="3"/>
  </si>
  <si>
    <t>住民税基本</t>
    <rPh sb="0" eb="3">
      <t>ジュウミンゼイ</t>
    </rPh>
    <rPh sb="3" eb="5">
      <t>キホン</t>
    </rPh>
    <phoneticPr fontId="3"/>
  </si>
  <si>
    <t>住民税特例</t>
    <rPh sb="0" eb="3">
      <t>ジュウミンゼイ</t>
    </rPh>
    <rPh sb="3" eb="5">
      <t>トクレイ</t>
    </rPh>
    <phoneticPr fontId="3"/>
  </si>
  <si>
    <t>：（寄附金－２千円）×所得税率</t>
    <rPh sb="2" eb="5">
      <t>キフキン</t>
    </rPh>
    <rPh sb="7" eb="9">
      <t>センエン</t>
    </rPh>
    <rPh sb="11" eb="15">
      <t>ショトクゼイリツ</t>
    </rPh>
    <phoneticPr fontId="3"/>
  </si>
  <si>
    <t>：（寄附金－２千円）×１０％</t>
    <rPh sb="2" eb="5">
      <t>キフキン</t>
    </rPh>
    <rPh sb="7" eb="9">
      <t>センエン</t>
    </rPh>
    <phoneticPr fontId="3"/>
  </si>
  <si>
    <t>：（寄附金－２千円）×（１００％－所得税率－１０％）と住民税×２０％と比較していずれか少ない方</t>
    <rPh sb="2" eb="5">
      <t>キフキン</t>
    </rPh>
    <rPh sb="7" eb="9">
      <t>センエン</t>
    </rPh>
    <rPh sb="17" eb="21">
      <t>ショトクゼイリツ</t>
    </rPh>
    <rPh sb="27" eb="30">
      <t>ジュウミンゼイ</t>
    </rPh>
    <rPh sb="35" eb="37">
      <t>ヒカク</t>
    </rPh>
    <rPh sb="43" eb="44">
      <t>スク</t>
    </rPh>
    <rPh sb="46" eb="47">
      <t>ホウ</t>
    </rPh>
    <phoneticPr fontId="3"/>
  </si>
  <si>
    <t>①</t>
    <phoneticPr fontId="3"/>
  </si>
  <si>
    <t>②</t>
    <phoneticPr fontId="3"/>
  </si>
  <si>
    <t>③</t>
    <phoneticPr fontId="3"/>
  </si>
  <si>
    <t>限度額＝①＋②＋③</t>
    <rPh sb="0" eb="3">
      <t>ゲンドガク</t>
    </rPh>
    <phoneticPr fontId="3"/>
  </si>
  <si>
    <t>自己負担額＝寄付金の額－（①＋②＋③）</t>
    <rPh sb="0" eb="5">
      <t>ジコフタンガク</t>
    </rPh>
    <rPh sb="6" eb="9">
      <t>キフキン</t>
    </rPh>
    <rPh sb="10" eb="11">
      <t>ガク</t>
    </rPh>
    <phoneticPr fontId="3"/>
  </si>
  <si>
    <t>税額控除の額は①②の金額が変わるので寄附金の額により変化する</t>
    <rPh sb="0" eb="4">
      <t>ゼイガクコウジョ</t>
    </rPh>
    <rPh sb="5" eb="6">
      <t>ガク</t>
    </rPh>
    <rPh sb="10" eb="12">
      <t>キンガク</t>
    </rPh>
    <rPh sb="13" eb="14">
      <t>カ</t>
    </rPh>
    <rPh sb="18" eb="21">
      <t>キフキン</t>
    </rPh>
    <rPh sb="22" eb="23">
      <t>ガク</t>
    </rPh>
    <rPh sb="26" eb="28">
      <t>ヘンカ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</si>
</sst>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38" fontId="0" fillId="0" borderId="0" xfId="1" applyFont="1">
      <alignment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38" fontId="0" fillId="0" borderId="1" xfId="1" applyFont="1" applyBorder="1">
      <alignment vertical="center"/>
    </xf>
    <xf numFmtId="38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66"/>
  <sheetViews>
    <sheetView tabSelected="1" topLeftCell="A4" zoomScale="110" zoomScaleNormal="110" workbookViewId="0">
      <selection activeCell="D19" sqref="D19"/>
    </sheetView>
  </sheetViews>
  <sheetFormatPr defaultRowHeight="13.2" x14ac:dyDescent="0.2"/>
  <cols>
    <col min="1" max="1" width="11.33203125" style="1" bestFit="1" customWidth="1"/>
    <col min="2" max="2" width="11" bestFit="1" customWidth="1"/>
    <col min="4" max="9" width="10.21875" customWidth="1"/>
    <col min="11" max="11" width="11" bestFit="1" customWidth="1"/>
    <col min="12" max="15" width="11" customWidth="1"/>
    <col min="16" max="16" width="11" bestFit="1" customWidth="1"/>
  </cols>
  <sheetData>
    <row r="1" spans="1:16" x14ac:dyDescent="0.2">
      <c r="D1" t="s">
        <v>9</v>
      </c>
      <c r="K1" t="s">
        <v>8</v>
      </c>
    </row>
    <row r="3" spans="1:16" s="7" customFormat="1" x14ac:dyDescent="0.2">
      <c r="A3" s="5" t="s">
        <v>0</v>
      </c>
      <c r="B3" s="6" t="s">
        <v>10</v>
      </c>
      <c r="D3" s="6" t="s">
        <v>4</v>
      </c>
      <c r="E3" s="6" t="s">
        <v>1</v>
      </c>
      <c r="F3" s="6" t="s">
        <v>2</v>
      </c>
      <c r="G3" s="6" t="s">
        <v>3</v>
      </c>
      <c r="H3" s="6" t="s">
        <v>6</v>
      </c>
      <c r="I3" s="6" t="s">
        <v>7</v>
      </c>
      <c r="K3" s="6" t="s">
        <v>5</v>
      </c>
      <c r="L3" s="6" t="s">
        <v>1</v>
      </c>
      <c r="M3" s="6" t="s">
        <v>2</v>
      </c>
      <c r="N3" s="6" t="s">
        <v>3</v>
      </c>
      <c r="O3" s="6" t="s">
        <v>6</v>
      </c>
      <c r="P3" s="6" t="s">
        <v>7</v>
      </c>
    </row>
    <row r="4" spans="1:16" ht="14.4" x14ac:dyDescent="0.2">
      <c r="A4" s="4">
        <v>1000000</v>
      </c>
      <c r="B4" s="2">
        <v>0.05</v>
      </c>
      <c r="D4" s="3">
        <f>ROUNDDOWN((A4*0.1*0.2)/(1-B4*1.021-0.1)+2000,-3)</f>
        <v>25000</v>
      </c>
      <c r="E4" s="2">
        <f t="shared" ref="E4:E34" si="0">(D4-2000)*$B4*1.021</f>
        <v>1174.1499999999999</v>
      </c>
      <c r="F4" s="2">
        <f t="shared" ref="F4:F24" si="1">(D4-2000)*0.1</f>
        <v>2300</v>
      </c>
      <c r="G4" s="2">
        <f t="shared" ref="G4:G24" si="2">IF((D4-2000)*(1-$B4*1.021-0.1)&lt;$A4*0.1*0.2,(D4-2000)*(1-$B4*1.021-0.1),$A4*0.1*0.2)</f>
        <v>19525.849999999999</v>
      </c>
      <c r="H4" s="2">
        <f>SUM(E4:G4)</f>
        <v>23000</v>
      </c>
      <c r="I4" s="2">
        <f>D4-H4</f>
        <v>2000</v>
      </c>
      <c r="K4" s="2">
        <f t="shared" ref="K4:K24" si="3">D4+100000</f>
        <v>125000</v>
      </c>
      <c r="L4" s="2">
        <f t="shared" ref="L4:L34" si="4">(K4-2000)*$B4*1.021</f>
        <v>6279.15</v>
      </c>
      <c r="M4" s="2">
        <f>(K4-2000)*0.1</f>
        <v>12300</v>
      </c>
      <c r="N4" s="2">
        <f t="shared" ref="N4:N24" si="5">IF((K4-2000)*(1-$B4*1.021-0.1)&lt;$A4*0.1*0.2,(K4-2000)*(1-$B4*1.021-0.1),$A4*0.1*0.2)</f>
        <v>20000</v>
      </c>
      <c r="O4" s="2">
        <f>ROUNDDOWN(SUM(L4:N4),-3)</f>
        <v>38000</v>
      </c>
      <c r="P4" s="2">
        <f>K4-O4</f>
        <v>87000</v>
      </c>
    </row>
    <row r="5" spans="1:16" ht="14.4" x14ac:dyDescent="0.2">
      <c r="A5" s="4">
        <v>1500000</v>
      </c>
      <c r="B5" s="2">
        <v>0.05</v>
      </c>
      <c r="D5" s="3">
        <f t="shared" ref="D5:D24" si="6">ROUNDDOWN((A5*0.1*0.2)/(1-B5*1.021-0.1)+2000,-3)</f>
        <v>37000</v>
      </c>
      <c r="E5" s="2">
        <f t="shared" si="0"/>
        <v>1786.7499999999998</v>
      </c>
      <c r="F5" s="2">
        <f t="shared" si="1"/>
        <v>3500</v>
      </c>
      <c r="G5" s="2">
        <f t="shared" si="2"/>
        <v>29713.25</v>
      </c>
      <c r="H5" s="2">
        <f t="shared" ref="H5:H24" si="7">SUM(E5:G5)</f>
        <v>35000</v>
      </c>
      <c r="I5" s="2">
        <f t="shared" ref="I5:I24" si="8">D5-H5</f>
        <v>2000</v>
      </c>
      <c r="K5" s="2">
        <f t="shared" si="3"/>
        <v>137000</v>
      </c>
      <c r="L5" s="2">
        <f t="shared" si="4"/>
        <v>6891.7499999999991</v>
      </c>
      <c r="M5" s="2">
        <f t="shared" ref="M5:M24" si="9">(K5-2000)*0.1</f>
        <v>13500</v>
      </c>
      <c r="N5" s="2">
        <f t="shared" si="5"/>
        <v>30000</v>
      </c>
      <c r="O5" s="2">
        <f t="shared" ref="O5:O24" si="10">ROUNDDOWN(SUM(L5:N5),-3)</f>
        <v>50000</v>
      </c>
      <c r="P5" s="2">
        <f t="shared" ref="P5:P24" si="11">K5-O5</f>
        <v>87000</v>
      </c>
    </row>
    <row r="6" spans="1:16" ht="14.4" x14ac:dyDescent="0.2">
      <c r="A6" s="4">
        <v>2000000</v>
      </c>
      <c r="B6" s="2">
        <v>0.1</v>
      </c>
      <c r="D6" s="3">
        <f t="shared" si="6"/>
        <v>52000</v>
      </c>
      <c r="E6" s="2">
        <f t="shared" si="0"/>
        <v>5104.9999999999991</v>
      </c>
      <c r="F6" s="2">
        <f t="shared" si="1"/>
        <v>5000</v>
      </c>
      <c r="G6" s="2">
        <f t="shared" si="2"/>
        <v>39895</v>
      </c>
      <c r="H6" s="2">
        <f t="shared" si="7"/>
        <v>50000</v>
      </c>
      <c r="I6" s="2">
        <f t="shared" si="8"/>
        <v>2000</v>
      </c>
      <c r="K6" s="2">
        <f t="shared" si="3"/>
        <v>152000</v>
      </c>
      <c r="L6" s="2">
        <f t="shared" si="4"/>
        <v>15314.999999999998</v>
      </c>
      <c r="M6" s="2">
        <f t="shared" si="9"/>
        <v>15000</v>
      </c>
      <c r="N6" s="2">
        <f t="shared" si="5"/>
        <v>40000</v>
      </c>
      <c r="O6" s="2">
        <f t="shared" si="10"/>
        <v>70000</v>
      </c>
      <c r="P6" s="2">
        <f t="shared" si="11"/>
        <v>82000</v>
      </c>
    </row>
    <row r="7" spans="1:16" ht="14.4" x14ac:dyDescent="0.2">
      <c r="A7" s="4">
        <v>3000000</v>
      </c>
      <c r="B7" s="2">
        <v>0.1</v>
      </c>
      <c r="D7" s="3">
        <f t="shared" si="6"/>
        <v>77000</v>
      </c>
      <c r="E7" s="2">
        <f t="shared" si="0"/>
        <v>7657.4999999999991</v>
      </c>
      <c r="F7" s="2">
        <f t="shared" si="1"/>
        <v>7500</v>
      </c>
      <c r="G7" s="2">
        <f t="shared" si="2"/>
        <v>59842.500000000007</v>
      </c>
      <c r="H7" s="2">
        <f t="shared" si="7"/>
        <v>75000</v>
      </c>
      <c r="I7" s="2">
        <f t="shared" si="8"/>
        <v>2000</v>
      </c>
      <c r="K7" s="2">
        <f t="shared" si="3"/>
        <v>177000</v>
      </c>
      <c r="L7" s="2">
        <f t="shared" si="4"/>
        <v>17867.5</v>
      </c>
      <c r="M7" s="2">
        <f t="shared" si="9"/>
        <v>17500</v>
      </c>
      <c r="N7" s="2">
        <f t="shared" si="5"/>
        <v>60000</v>
      </c>
      <c r="O7" s="2">
        <f t="shared" si="10"/>
        <v>95000</v>
      </c>
      <c r="P7" s="2">
        <f t="shared" si="11"/>
        <v>82000</v>
      </c>
    </row>
    <row r="8" spans="1:16" ht="14.4" x14ac:dyDescent="0.2">
      <c r="A8" s="4">
        <v>4000000</v>
      </c>
      <c r="B8" s="2">
        <v>0.2</v>
      </c>
      <c r="D8" s="3">
        <f t="shared" si="6"/>
        <v>116000</v>
      </c>
      <c r="E8" s="2">
        <f t="shared" si="0"/>
        <v>23278.799999999999</v>
      </c>
      <c r="F8" s="2">
        <f t="shared" si="1"/>
        <v>11400</v>
      </c>
      <c r="G8" s="2">
        <f t="shared" si="2"/>
        <v>79321.200000000012</v>
      </c>
      <c r="H8" s="2">
        <f t="shared" si="7"/>
        <v>114000.00000000001</v>
      </c>
      <c r="I8" s="2">
        <f t="shared" si="8"/>
        <v>1999.9999999999854</v>
      </c>
      <c r="K8" s="2">
        <f t="shared" si="3"/>
        <v>216000</v>
      </c>
      <c r="L8" s="2">
        <f t="shared" si="4"/>
        <v>43698.799999999996</v>
      </c>
      <c r="M8" s="2">
        <f t="shared" si="9"/>
        <v>21400</v>
      </c>
      <c r="N8" s="2">
        <f t="shared" si="5"/>
        <v>80000</v>
      </c>
      <c r="O8" s="2">
        <f t="shared" si="10"/>
        <v>145000</v>
      </c>
      <c r="P8" s="2">
        <f t="shared" si="11"/>
        <v>71000</v>
      </c>
    </row>
    <row r="9" spans="1:16" ht="14.4" x14ac:dyDescent="0.2">
      <c r="A9" s="4">
        <v>5000000</v>
      </c>
      <c r="B9" s="2">
        <v>0.2</v>
      </c>
      <c r="D9" s="3">
        <f t="shared" si="6"/>
        <v>145000</v>
      </c>
      <c r="E9" s="2">
        <f t="shared" si="0"/>
        <v>29200.6</v>
      </c>
      <c r="F9" s="2">
        <f t="shared" si="1"/>
        <v>14300</v>
      </c>
      <c r="G9" s="2">
        <f t="shared" si="2"/>
        <v>99499.400000000009</v>
      </c>
      <c r="H9" s="2">
        <f t="shared" si="7"/>
        <v>143000</v>
      </c>
      <c r="I9" s="2">
        <f t="shared" si="8"/>
        <v>2000</v>
      </c>
      <c r="K9" s="2">
        <f t="shared" si="3"/>
        <v>245000</v>
      </c>
      <c r="L9" s="2">
        <f t="shared" si="4"/>
        <v>49620.6</v>
      </c>
      <c r="M9" s="2">
        <f t="shared" si="9"/>
        <v>24300</v>
      </c>
      <c r="N9" s="2">
        <f t="shared" si="5"/>
        <v>100000</v>
      </c>
      <c r="O9" s="2">
        <f t="shared" si="10"/>
        <v>173000</v>
      </c>
      <c r="P9" s="2">
        <f t="shared" si="11"/>
        <v>72000</v>
      </c>
    </row>
    <row r="10" spans="1:16" ht="14.4" x14ac:dyDescent="0.2">
      <c r="A10" s="4">
        <v>6000000</v>
      </c>
      <c r="B10" s="2">
        <v>0.2</v>
      </c>
      <c r="D10" s="3">
        <f t="shared" si="6"/>
        <v>174000</v>
      </c>
      <c r="E10" s="2">
        <f t="shared" si="0"/>
        <v>35122.399999999994</v>
      </c>
      <c r="F10" s="2">
        <f t="shared" si="1"/>
        <v>17200</v>
      </c>
      <c r="G10" s="2">
        <f t="shared" si="2"/>
        <v>119677.60000000002</v>
      </c>
      <c r="H10" s="2">
        <f t="shared" si="7"/>
        <v>172000</v>
      </c>
      <c r="I10" s="2">
        <f t="shared" si="8"/>
        <v>2000</v>
      </c>
      <c r="K10" s="2">
        <f t="shared" si="3"/>
        <v>274000</v>
      </c>
      <c r="L10" s="2">
        <f t="shared" si="4"/>
        <v>55542.399999999994</v>
      </c>
      <c r="M10" s="2">
        <f t="shared" si="9"/>
        <v>27200</v>
      </c>
      <c r="N10" s="2">
        <f t="shared" si="5"/>
        <v>120000</v>
      </c>
      <c r="O10" s="2">
        <f t="shared" si="10"/>
        <v>202000</v>
      </c>
      <c r="P10" s="2">
        <f t="shared" si="11"/>
        <v>72000</v>
      </c>
    </row>
    <row r="11" spans="1:16" ht="14.4" x14ac:dyDescent="0.2">
      <c r="A11" s="4">
        <v>7000000</v>
      </c>
      <c r="B11" s="2">
        <v>0.23</v>
      </c>
      <c r="D11" s="3">
        <f t="shared" si="6"/>
        <v>212000</v>
      </c>
      <c r="E11" s="2">
        <f t="shared" si="0"/>
        <v>49314.299999999996</v>
      </c>
      <c r="F11" s="2">
        <f t="shared" si="1"/>
        <v>21000</v>
      </c>
      <c r="G11" s="2">
        <f t="shared" si="2"/>
        <v>139685.70000000001</v>
      </c>
      <c r="H11" s="2">
        <f t="shared" si="7"/>
        <v>210000</v>
      </c>
      <c r="I11" s="2">
        <f t="shared" si="8"/>
        <v>2000</v>
      </c>
      <c r="K11" s="2">
        <f t="shared" si="3"/>
        <v>312000</v>
      </c>
      <c r="L11" s="2">
        <f t="shared" si="4"/>
        <v>72797.299999999988</v>
      </c>
      <c r="M11" s="2">
        <f t="shared" si="9"/>
        <v>31000</v>
      </c>
      <c r="N11" s="2">
        <f t="shared" si="5"/>
        <v>140000</v>
      </c>
      <c r="O11" s="2">
        <f t="shared" si="10"/>
        <v>243000</v>
      </c>
      <c r="P11" s="2">
        <f t="shared" si="11"/>
        <v>69000</v>
      </c>
    </row>
    <row r="12" spans="1:16" ht="14.4" x14ac:dyDescent="0.2">
      <c r="A12" s="4">
        <v>8000000</v>
      </c>
      <c r="B12" s="2">
        <v>0.23</v>
      </c>
      <c r="D12" s="3">
        <f t="shared" si="6"/>
        <v>242000</v>
      </c>
      <c r="E12" s="2">
        <f t="shared" si="0"/>
        <v>56359.199999999997</v>
      </c>
      <c r="F12" s="2">
        <f t="shared" si="1"/>
        <v>24000</v>
      </c>
      <c r="G12" s="2">
        <f t="shared" si="2"/>
        <v>159640.80000000002</v>
      </c>
      <c r="H12" s="2">
        <f t="shared" si="7"/>
        <v>240000</v>
      </c>
      <c r="I12" s="2">
        <f t="shared" si="8"/>
        <v>2000</v>
      </c>
      <c r="K12" s="2">
        <f t="shared" si="3"/>
        <v>342000</v>
      </c>
      <c r="L12" s="2">
        <f t="shared" si="4"/>
        <v>79842.2</v>
      </c>
      <c r="M12" s="2">
        <f t="shared" si="9"/>
        <v>34000</v>
      </c>
      <c r="N12" s="2">
        <f t="shared" si="5"/>
        <v>160000</v>
      </c>
      <c r="O12" s="2">
        <f t="shared" si="10"/>
        <v>273000</v>
      </c>
      <c r="P12" s="2">
        <f t="shared" si="11"/>
        <v>69000</v>
      </c>
    </row>
    <row r="13" spans="1:16" ht="14.4" x14ac:dyDescent="0.2">
      <c r="A13" s="4">
        <v>9000000</v>
      </c>
      <c r="B13" s="2">
        <v>0.23</v>
      </c>
      <c r="D13" s="3">
        <f t="shared" si="6"/>
        <v>272000</v>
      </c>
      <c r="E13" s="2">
        <f t="shared" si="0"/>
        <v>63404.099999999991</v>
      </c>
      <c r="F13" s="2">
        <f t="shared" si="1"/>
        <v>27000</v>
      </c>
      <c r="G13" s="2">
        <f t="shared" si="2"/>
        <v>179595.90000000002</v>
      </c>
      <c r="H13" s="2">
        <f t="shared" si="7"/>
        <v>270000</v>
      </c>
      <c r="I13" s="2">
        <f t="shared" si="8"/>
        <v>2000</v>
      </c>
      <c r="K13" s="2">
        <f t="shared" si="3"/>
        <v>372000</v>
      </c>
      <c r="L13" s="2">
        <f t="shared" si="4"/>
        <v>86887.099999999991</v>
      </c>
      <c r="M13" s="2">
        <f t="shared" si="9"/>
        <v>37000</v>
      </c>
      <c r="N13" s="2">
        <f t="shared" si="5"/>
        <v>180000</v>
      </c>
      <c r="O13" s="2">
        <f t="shared" si="10"/>
        <v>303000</v>
      </c>
      <c r="P13" s="2">
        <f t="shared" si="11"/>
        <v>69000</v>
      </c>
    </row>
    <row r="14" spans="1:16" ht="14.4" x14ac:dyDescent="0.2">
      <c r="A14" s="4">
        <v>10000000</v>
      </c>
      <c r="B14" s="2">
        <v>0.33</v>
      </c>
      <c r="D14" s="3">
        <f t="shared" si="6"/>
        <v>357000</v>
      </c>
      <c r="E14" s="2">
        <f t="shared" si="0"/>
        <v>119610.15</v>
      </c>
      <c r="F14" s="2">
        <f t="shared" si="1"/>
        <v>35500</v>
      </c>
      <c r="G14" s="2">
        <f t="shared" si="2"/>
        <v>199889.85000000003</v>
      </c>
      <c r="H14" s="2">
        <f t="shared" si="7"/>
        <v>355000</v>
      </c>
      <c r="I14" s="2">
        <f t="shared" si="8"/>
        <v>2000</v>
      </c>
      <c r="K14" s="2">
        <f t="shared" si="3"/>
        <v>457000</v>
      </c>
      <c r="L14" s="2">
        <f t="shared" si="4"/>
        <v>153303.15</v>
      </c>
      <c r="M14" s="2">
        <f t="shared" si="9"/>
        <v>45500</v>
      </c>
      <c r="N14" s="2">
        <f t="shared" si="5"/>
        <v>200000</v>
      </c>
      <c r="O14" s="2">
        <f t="shared" si="10"/>
        <v>398000</v>
      </c>
      <c r="P14" s="2">
        <f t="shared" si="11"/>
        <v>59000</v>
      </c>
    </row>
    <row r="15" spans="1:16" ht="14.4" x14ac:dyDescent="0.2">
      <c r="A15" s="4">
        <v>11000000</v>
      </c>
      <c r="B15" s="2">
        <v>0.33</v>
      </c>
      <c r="D15" s="3">
        <f t="shared" si="6"/>
        <v>392000</v>
      </c>
      <c r="E15" s="2">
        <f t="shared" si="0"/>
        <v>131402.69999999998</v>
      </c>
      <c r="F15" s="2">
        <f t="shared" si="1"/>
        <v>39000</v>
      </c>
      <c r="G15" s="2">
        <f t="shared" si="2"/>
        <v>219597.30000000002</v>
      </c>
      <c r="H15" s="2">
        <f t="shared" si="7"/>
        <v>390000</v>
      </c>
      <c r="I15" s="2">
        <f t="shared" si="8"/>
        <v>2000</v>
      </c>
      <c r="K15" s="2">
        <f t="shared" si="3"/>
        <v>492000</v>
      </c>
      <c r="L15" s="2">
        <f t="shared" si="4"/>
        <v>165095.69999999998</v>
      </c>
      <c r="M15" s="2">
        <f t="shared" si="9"/>
        <v>49000</v>
      </c>
      <c r="N15" s="2">
        <f t="shared" si="5"/>
        <v>220000</v>
      </c>
      <c r="O15" s="2">
        <f t="shared" si="10"/>
        <v>434000</v>
      </c>
      <c r="P15" s="2">
        <f t="shared" si="11"/>
        <v>58000</v>
      </c>
    </row>
    <row r="16" spans="1:16" ht="14.4" x14ac:dyDescent="0.2">
      <c r="A16" s="4">
        <v>12000000</v>
      </c>
      <c r="B16" s="2">
        <v>0.33</v>
      </c>
      <c r="D16" s="3">
        <f t="shared" si="6"/>
        <v>428000</v>
      </c>
      <c r="E16" s="2">
        <f t="shared" si="0"/>
        <v>143532.18</v>
      </c>
      <c r="F16" s="2">
        <f t="shared" si="1"/>
        <v>42600</v>
      </c>
      <c r="G16" s="2">
        <f t="shared" si="2"/>
        <v>239867.82000000004</v>
      </c>
      <c r="H16" s="2">
        <f t="shared" si="7"/>
        <v>426000</v>
      </c>
      <c r="I16" s="2">
        <f t="shared" si="8"/>
        <v>2000</v>
      </c>
      <c r="K16" s="2">
        <f t="shared" si="3"/>
        <v>528000</v>
      </c>
      <c r="L16" s="2">
        <f t="shared" si="4"/>
        <v>177225.18</v>
      </c>
      <c r="M16" s="2">
        <f t="shared" si="9"/>
        <v>52600</v>
      </c>
      <c r="N16" s="2">
        <f t="shared" si="5"/>
        <v>240000</v>
      </c>
      <c r="O16" s="2">
        <f t="shared" si="10"/>
        <v>469000</v>
      </c>
      <c r="P16" s="2">
        <f t="shared" si="11"/>
        <v>59000</v>
      </c>
    </row>
    <row r="17" spans="1:16" ht="14.4" x14ac:dyDescent="0.2">
      <c r="A17" s="4">
        <v>13000000</v>
      </c>
      <c r="B17" s="2">
        <v>0.33</v>
      </c>
      <c r="D17" s="3">
        <f t="shared" si="6"/>
        <v>463000</v>
      </c>
      <c r="E17" s="2">
        <f t="shared" si="0"/>
        <v>155324.72999999998</v>
      </c>
      <c r="F17" s="2">
        <f t="shared" si="1"/>
        <v>46100</v>
      </c>
      <c r="G17" s="2">
        <f t="shared" si="2"/>
        <v>259575.27000000002</v>
      </c>
      <c r="H17" s="2">
        <f t="shared" si="7"/>
        <v>461000</v>
      </c>
      <c r="I17" s="2">
        <f t="shared" si="8"/>
        <v>2000</v>
      </c>
      <c r="K17" s="2">
        <f t="shared" si="3"/>
        <v>563000</v>
      </c>
      <c r="L17" s="2">
        <f t="shared" si="4"/>
        <v>189017.72999999998</v>
      </c>
      <c r="M17" s="2">
        <f t="shared" si="9"/>
        <v>56100</v>
      </c>
      <c r="N17" s="2">
        <f t="shared" si="5"/>
        <v>260000</v>
      </c>
      <c r="O17" s="2">
        <f t="shared" si="10"/>
        <v>505000</v>
      </c>
      <c r="P17" s="2">
        <f t="shared" si="11"/>
        <v>58000</v>
      </c>
    </row>
    <row r="18" spans="1:16" ht="14.4" x14ac:dyDescent="0.2">
      <c r="A18" s="4">
        <v>14000000</v>
      </c>
      <c r="B18" s="2">
        <v>0.33</v>
      </c>
      <c r="D18" s="3">
        <f t="shared" si="6"/>
        <v>499000</v>
      </c>
      <c r="E18" s="2">
        <f t="shared" si="0"/>
        <v>167454.21</v>
      </c>
      <c r="F18" s="2">
        <f t="shared" si="1"/>
        <v>49700</v>
      </c>
      <c r="G18" s="2">
        <f t="shared" si="2"/>
        <v>279845.79000000004</v>
      </c>
      <c r="H18" s="2">
        <f t="shared" si="7"/>
        <v>497000</v>
      </c>
      <c r="I18" s="2">
        <f t="shared" si="8"/>
        <v>2000</v>
      </c>
      <c r="K18" s="2">
        <f t="shared" si="3"/>
        <v>599000</v>
      </c>
      <c r="L18" s="2">
        <f t="shared" si="4"/>
        <v>201147.21</v>
      </c>
      <c r="M18" s="2">
        <f t="shared" si="9"/>
        <v>59700</v>
      </c>
      <c r="N18" s="2">
        <f t="shared" si="5"/>
        <v>280000</v>
      </c>
      <c r="O18" s="2">
        <f t="shared" si="10"/>
        <v>540000</v>
      </c>
      <c r="P18" s="2">
        <f t="shared" si="11"/>
        <v>59000</v>
      </c>
    </row>
    <row r="19" spans="1:16" ht="14.4" x14ac:dyDescent="0.2">
      <c r="A19" s="4">
        <v>15000000</v>
      </c>
      <c r="B19" s="2">
        <v>0.33</v>
      </c>
      <c r="D19" s="3">
        <f t="shared" si="6"/>
        <v>534000</v>
      </c>
      <c r="E19" s="2">
        <f t="shared" si="0"/>
        <v>179246.75999999998</v>
      </c>
      <c r="F19" s="2">
        <f t="shared" si="1"/>
        <v>53200</v>
      </c>
      <c r="G19" s="2">
        <f t="shared" si="2"/>
        <v>299553.24000000005</v>
      </c>
      <c r="H19" s="2">
        <f t="shared" si="7"/>
        <v>532000</v>
      </c>
      <c r="I19" s="2">
        <f t="shared" si="8"/>
        <v>2000</v>
      </c>
      <c r="K19" s="2">
        <f t="shared" si="3"/>
        <v>634000</v>
      </c>
      <c r="L19" s="2">
        <f t="shared" si="4"/>
        <v>212939.75999999998</v>
      </c>
      <c r="M19" s="2">
        <f t="shared" si="9"/>
        <v>63200</v>
      </c>
      <c r="N19" s="2">
        <f t="shared" si="5"/>
        <v>300000</v>
      </c>
      <c r="O19" s="2">
        <f t="shared" si="10"/>
        <v>576000</v>
      </c>
      <c r="P19" s="2">
        <f t="shared" si="11"/>
        <v>58000</v>
      </c>
    </row>
    <row r="20" spans="1:16" ht="14.4" x14ac:dyDescent="0.2">
      <c r="A20" s="4">
        <v>16000000</v>
      </c>
      <c r="B20" s="2">
        <v>0.33</v>
      </c>
      <c r="D20" s="3">
        <f t="shared" si="6"/>
        <v>570000</v>
      </c>
      <c r="E20" s="2">
        <f t="shared" si="0"/>
        <v>191376.24</v>
      </c>
      <c r="F20" s="2">
        <f t="shared" si="1"/>
        <v>56800</v>
      </c>
      <c r="G20" s="2">
        <f t="shared" si="2"/>
        <v>319823.76000000007</v>
      </c>
      <c r="H20" s="2">
        <f t="shared" si="7"/>
        <v>568000</v>
      </c>
      <c r="I20" s="2">
        <f t="shared" si="8"/>
        <v>2000</v>
      </c>
      <c r="K20" s="2">
        <f t="shared" si="3"/>
        <v>670000</v>
      </c>
      <c r="L20" s="2">
        <f t="shared" si="4"/>
        <v>225069.24</v>
      </c>
      <c r="M20" s="2">
        <f t="shared" si="9"/>
        <v>66800</v>
      </c>
      <c r="N20" s="2">
        <f t="shared" si="5"/>
        <v>320000</v>
      </c>
      <c r="O20" s="2">
        <f t="shared" si="10"/>
        <v>611000</v>
      </c>
      <c r="P20" s="2">
        <f t="shared" si="11"/>
        <v>59000</v>
      </c>
    </row>
    <row r="21" spans="1:16" ht="14.4" x14ac:dyDescent="0.2">
      <c r="A21" s="4">
        <v>17000000</v>
      </c>
      <c r="B21" s="2">
        <v>0.33</v>
      </c>
      <c r="D21" s="3">
        <f t="shared" si="6"/>
        <v>605000</v>
      </c>
      <c r="E21" s="2">
        <f t="shared" si="0"/>
        <v>203168.78999999998</v>
      </c>
      <c r="F21" s="2">
        <f t="shared" si="1"/>
        <v>60300</v>
      </c>
      <c r="G21" s="2">
        <f t="shared" si="2"/>
        <v>339531.21</v>
      </c>
      <c r="H21" s="2">
        <f t="shared" si="7"/>
        <v>603000</v>
      </c>
      <c r="I21" s="2">
        <f t="shared" si="8"/>
        <v>2000</v>
      </c>
      <c r="K21" s="2">
        <f t="shared" si="3"/>
        <v>705000</v>
      </c>
      <c r="L21" s="2">
        <f t="shared" si="4"/>
        <v>236861.78999999998</v>
      </c>
      <c r="M21" s="2">
        <f t="shared" si="9"/>
        <v>70300</v>
      </c>
      <c r="N21" s="2">
        <f t="shared" si="5"/>
        <v>340000</v>
      </c>
      <c r="O21" s="2">
        <f t="shared" si="10"/>
        <v>647000</v>
      </c>
      <c r="P21" s="2">
        <f t="shared" si="11"/>
        <v>58000</v>
      </c>
    </row>
    <row r="22" spans="1:16" ht="14.4" x14ac:dyDescent="0.2">
      <c r="A22" s="4">
        <v>18000000</v>
      </c>
      <c r="B22" s="2">
        <v>0.33</v>
      </c>
      <c r="D22" s="3">
        <f t="shared" si="6"/>
        <v>641000</v>
      </c>
      <c r="E22" s="2">
        <f t="shared" si="0"/>
        <v>215298.27</v>
      </c>
      <c r="F22" s="2">
        <f t="shared" si="1"/>
        <v>63900</v>
      </c>
      <c r="G22" s="2">
        <f t="shared" si="2"/>
        <v>359801.73000000004</v>
      </c>
      <c r="H22" s="2">
        <f t="shared" si="7"/>
        <v>639000</v>
      </c>
      <c r="I22" s="2">
        <f t="shared" si="8"/>
        <v>2000</v>
      </c>
      <c r="K22" s="2">
        <f t="shared" si="3"/>
        <v>741000</v>
      </c>
      <c r="L22" s="2">
        <f t="shared" si="4"/>
        <v>248991.27</v>
      </c>
      <c r="M22" s="2">
        <f t="shared" si="9"/>
        <v>73900</v>
      </c>
      <c r="N22" s="2">
        <f t="shared" si="5"/>
        <v>360000</v>
      </c>
      <c r="O22" s="2">
        <f t="shared" si="10"/>
        <v>682000</v>
      </c>
      <c r="P22" s="2">
        <f t="shared" si="11"/>
        <v>59000</v>
      </c>
    </row>
    <row r="23" spans="1:16" ht="14.4" x14ac:dyDescent="0.2">
      <c r="A23" s="4">
        <v>19000000</v>
      </c>
      <c r="B23" s="2">
        <v>0.4</v>
      </c>
      <c r="D23" s="3">
        <f t="shared" si="6"/>
        <v>774000</v>
      </c>
      <c r="E23" s="2">
        <f t="shared" si="0"/>
        <v>315284.8</v>
      </c>
      <c r="F23" s="2">
        <f t="shared" si="1"/>
        <v>77200</v>
      </c>
      <c r="G23" s="2">
        <f t="shared" si="2"/>
        <v>379515.2</v>
      </c>
      <c r="H23" s="2">
        <f t="shared" si="7"/>
        <v>772000</v>
      </c>
      <c r="I23" s="2">
        <f t="shared" si="8"/>
        <v>2000</v>
      </c>
      <c r="K23" s="2">
        <f t="shared" si="3"/>
        <v>874000</v>
      </c>
      <c r="L23" s="2">
        <f t="shared" si="4"/>
        <v>356124.8</v>
      </c>
      <c r="M23" s="2">
        <f t="shared" si="9"/>
        <v>87200</v>
      </c>
      <c r="N23" s="2">
        <f t="shared" si="5"/>
        <v>380000</v>
      </c>
      <c r="O23" s="2">
        <f t="shared" si="10"/>
        <v>823000</v>
      </c>
      <c r="P23" s="2">
        <f t="shared" si="11"/>
        <v>51000</v>
      </c>
    </row>
    <row r="24" spans="1:16" ht="14.4" x14ac:dyDescent="0.2">
      <c r="A24" s="4">
        <v>20000000</v>
      </c>
      <c r="B24" s="2">
        <v>0.4</v>
      </c>
      <c r="D24" s="3">
        <f t="shared" si="6"/>
        <v>815000</v>
      </c>
      <c r="E24" s="2">
        <f t="shared" si="0"/>
        <v>332029.19999999995</v>
      </c>
      <c r="F24" s="2">
        <f t="shared" si="1"/>
        <v>81300</v>
      </c>
      <c r="G24" s="2">
        <f t="shared" si="2"/>
        <v>399670.80000000005</v>
      </c>
      <c r="H24" s="2">
        <f t="shared" si="7"/>
        <v>813000</v>
      </c>
      <c r="I24" s="2">
        <f t="shared" si="8"/>
        <v>2000</v>
      </c>
      <c r="K24" s="2">
        <f t="shared" si="3"/>
        <v>915000</v>
      </c>
      <c r="L24" s="2">
        <f t="shared" si="4"/>
        <v>372869.19999999995</v>
      </c>
      <c r="M24" s="2">
        <f t="shared" si="9"/>
        <v>91300</v>
      </c>
      <c r="N24" s="2">
        <f t="shared" si="5"/>
        <v>400000</v>
      </c>
      <c r="O24" s="2">
        <f t="shared" si="10"/>
        <v>864000</v>
      </c>
      <c r="P24" s="2">
        <f t="shared" si="11"/>
        <v>51000</v>
      </c>
    </row>
    <row r="25" spans="1:16" ht="14.4" x14ac:dyDescent="0.2">
      <c r="A25" s="4">
        <v>21000000</v>
      </c>
      <c r="B25" s="2">
        <v>0.4</v>
      </c>
      <c r="D25" s="3">
        <f t="shared" ref="D25:D34" si="12">ROUNDDOWN((A25*0.1*0.2)/(1-B25*1.021-0.1)+2000,-3)</f>
        <v>856000</v>
      </c>
      <c r="E25" s="2">
        <f t="shared" si="0"/>
        <v>348773.6</v>
      </c>
      <c r="F25" s="2">
        <f t="shared" ref="F25:F34" si="13">(D25-2000)*0.1</f>
        <v>85400</v>
      </c>
      <c r="G25" s="2">
        <f t="shared" ref="G25:G34" si="14">IF((D25-2000)*(1-$B25*1.021-0.1)&lt;$A25*0.1*0.2,(D25-2000)*(1-$B25*1.021-0.1),$A25*0.1*0.2)</f>
        <v>419826.4</v>
      </c>
      <c r="H25" s="2">
        <f t="shared" ref="H25:H34" si="15">SUM(E25:G25)</f>
        <v>854000</v>
      </c>
      <c r="I25" s="2">
        <f t="shared" ref="I25:I34" si="16">D25-H25</f>
        <v>2000</v>
      </c>
      <c r="K25" s="2">
        <f t="shared" ref="K25:K34" si="17">D25+100000</f>
        <v>956000</v>
      </c>
      <c r="L25" s="2">
        <f t="shared" si="4"/>
        <v>389613.6</v>
      </c>
      <c r="M25" s="2">
        <f t="shared" ref="M25:M34" si="18">(K25-2000)*0.1</f>
        <v>95400</v>
      </c>
      <c r="N25" s="2">
        <f t="shared" ref="N25:N34" si="19">IF((K25-2000)*(1-$B25*1.021-0.1)&lt;$A25*0.1*0.2,(K25-2000)*(1-$B25*1.021-0.1),$A25*0.1*0.2)</f>
        <v>420000</v>
      </c>
      <c r="O25" s="2">
        <f t="shared" ref="O25:O34" si="20">ROUNDDOWN(SUM(L25:N25),-3)</f>
        <v>905000</v>
      </c>
      <c r="P25" s="2">
        <f t="shared" ref="P25:P34" si="21">K25-O25</f>
        <v>51000</v>
      </c>
    </row>
    <row r="26" spans="1:16" ht="14.4" x14ac:dyDescent="0.2">
      <c r="A26" s="4">
        <v>22000000</v>
      </c>
      <c r="B26" s="2">
        <v>0.4</v>
      </c>
      <c r="D26" s="3">
        <f t="shared" si="12"/>
        <v>897000</v>
      </c>
      <c r="E26" s="2">
        <f t="shared" si="0"/>
        <v>365517.99999999994</v>
      </c>
      <c r="F26" s="2">
        <f t="shared" si="13"/>
        <v>89500</v>
      </c>
      <c r="G26" s="2">
        <f t="shared" si="14"/>
        <v>439982.00000000006</v>
      </c>
      <c r="H26" s="2">
        <f t="shared" si="15"/>
        <v>895000</v>
      </c>
      <c r="I26" s="2">
        <f t="shared" si="16"/>
        <v>2000</v>
      </c>
      <c r="K26" s="2">
        <f t="shared" si="17"/>
        <v>997000</v>
      </c>
      <c r="L26" s="2">
        <f t="shared" si="4"/>
        <v>406357.99999999994</v>
      </c>
      <c r="M26" s="2">
        <f t="shared" si="18"/>
        <v>99500</v>
      </c>
      <c r="N26" s="2">
        <f t="shared" si="19"/>
        <v>440000</v>
      </c>
      <c r="O26" s="2">
        <f t="shared" si="20"/>
        <v>945000</v>
      </c>
      <c r="P26" s="2">
        <f t="shared" si="21"/>
        <v>52000</v>
      </c>
    </row>
    <row r="27" spans="1:16" ht="14.4" x14ac:dyDescent="0.2">
      <c r="A27" s="4">
        <v>23000000</v>
      </c>
      <c r="B27" s="2">
        <v>0.4</v>
      </c>
      <c r="D27" s="3">
        <f t="shared" si="12"/>
        <v>937000</v>
      </c>
      <c r="E27" s="2">
        <f t="shared" si="0"/>
        <v>381853.99999999994</v>
      </c>
      <c r="F27" s="2">
        <f t="shared" si="13"/>
        <v>93500</v>
      </c>
      <c r="G27" s="2">
        <f t="shared" si="14"/>
        <v>459646.00000000006</v>
      </c>
      <c r="H27" s="2">
        <f t="shared" si="15"/>
        <v>935000</v>
      </c>
      <c r="I27" s="2">
        <f t="shared" si="16"/>
        <v>2000</v>
      </c>
      <c r="K27" s="2">
        <f t="shared" si="17"/>
        <v>1037000</v>
      </c>
      <c r="L27" s="2">
        <f t="shared" si="4"/>
        <v>422693.99999999994</v>
      </c>
      <c r="M27" s="2">
        <f t="shared" si="18"/>
        <v>103500</v>
      </c>
      <c r="N27" s="2">
        <f t="shared" si="19"/>
        <v>460000</v>
      </c>
      <c r="O27" s="2">
        <f t="shared" si="20"/>
        <v>986000</v>
      </c>
      <c r="P27" s="2">
        <f t="shared" si="21"/>
        <v>51000</v>
      </c>
    </row>
    <row r="28" spans="1:16" ht="14.4" x14ac:dyDescent="0.2">
      <c r="A28" s="4">
        <v>24000000</v>
      </c>
      <c r="B28" s="2">
        <v>0.4</v>
      </c>
      <c r="D28" s="3">
        <f t="shared" si="12"/>
        <v>978000</v>
      </c>
      <c r="E28" s="2">
        <f t="shared" si="0"/>
        <v>398598.39999999997</v>
      </c>
      <c r="F28" s="2">
        <f t="shared" si="13"/>
        <v>97600</v>
      </c>
      <c r="G28" s="2">
        <f t="shared" si="14"/>
        <v>479801.60000000003</v>
      </c>
      <c r="H28" s="2">
        <f t="shared" si="15"/>
        <v>976000</v>
      </c>
      <c r="I28" s="2">
        <f t="shared" si="16"/>
        <v>2000</v>
      </c>
      <c r="K28" s="2">
        <f t="shared" si="17"/>
        <v>1078000</v>
      </c>
      <c r="L28" s="2">
        <f t="shared" si="4"/>
        <v>439438.39999999997</v>
      </c>
      <c r="M28" s="2">
        <f t="shared" si="18"/>
        <v>107600</v>
      </c>
      <c r="N28" s="2">
        <f t="shared" si="19"/>
        <v>480000</v>
      </c>
      <c r="O28" s="2">
        <f t="shared" si="20"/>
        <v>1027000</v>
      </c>
      <c r="P28" s="2">
        <f t="shared" si="21"/>
        <v>51000</v>
      </c>
    </row>
    <row r="29" spans="1:16" ht="14.4" x14ac:dyDescent="0.2">
      <c r="A29" s="4">
        <v>25000000</v>
      </c>
      <c r="B29" s="2">
        <v>0.4</v>
      </c>
      <c r="D29" s="3">
        <f t="shared" si="12"/>
        <v>1019000</v>
      </c>
      <c r="E29" s="2">
        <f t="shared" si="0"/>
        <v>415342.8</v>
      </c>
      <c r="F29" s="2">
        <f t="shared" si="13"/>
        <v>101700</v>
      </c>
      <c r="G29" s="2">
        <f t="shared" si="14"/>
        <v>499957.2</v>
      </c>
      <c r="H29" s="2">
        <f t="shared" si="15"/>
        <v>1017000</v>
      </c>
      <c r="I29" s="2">
        <f t="shared" si="16"/>
        <v>2000</v>
      </c>
      <c r="K29" s="2">
        <f t="shared" si="17"/>
        <v>1119000</v>
      </c>
      <c r="L29" s="2">
        <f t="shared" si="4"/>
        <v>456182.79999999993</v>
      </c>
      <c r="M29" s="2">
        <f t="shared" si="18"/>
        <v>111700</v>
      </c>
      <c r="N29" s="2">
        <f t="shared" si="19"/>
        <v>500000</v>
      </c>
      <c r="O29" s="2">
        <f t="shared" si="20"/>
        <v>1067000</v>
      </c>
      <c r="P29" s="2">
        <f t="shared" si="21"/>
        <v>52000</v>
      </c>
    </row>
    <row r="30" spans="1:16" ht="14.4" x14ac:dyDescent="0.2">
      <c r="A30" s="4">
        <v>26000000</v>
      </c>
      <c r="B30" s="2">
        <v>0.4</v>
      </c>
      <c r="D30" s="3">
        <f t="shared" si="12"/>
        <v>1059000</v>
      </c>
      <c r="E30" s="2">
        <f t="shared" si="0"/>
        <v>431678.8</v>
      </c>
      <c r="F30" s="2">
        <f t="shared" si="13"/>
        <v>105700</v>
      </c>
      <c r="G30" s="2">
        <f t="shared" si="14"/>
        <v>519621.2</v>
      </c>
      <c r="H30" s="2">
        <f t="shared" si="15"/>
        <v>1057000</v>
      </c>
      <c r="I30" s="2">
        <f t="shared" si="16"/>
        <v>2000</v>
      </c>
      <c r="K30" s="2">
        <f t="shared" si="17"/>
        <v>1159000</v>
      </c>
      <c r="L30" s="2">
        <f t="shared" si="4"/>
        <v>472518.79999999993</v>
      </c>
      <c r="M30" s="2">
        <f t="shared" si="18"/>
        <v>115700</v>
      </c>
      <c r="N30" s="2">
        <f t="shared" si="19"/>
        <v>520000</v>
      </c>
      <c r="O30" s="2">
        <f t="shared" si="20"/>
        <v>1108000</v>
      </c>
      <c r="P30" s="2">
        <f t="shared" si="21"/>
        <v>51000</v>
      </c>
    </row>
    <row r="31" spans="1:16" ht="14.4" x14ac:dyDescent="0.2">
      <c r="A31" s="4">
        <v>27000000</v>
      </c>
      <c r="B31" s="2">
        <v>0.4</v>
      </c>
      <c r="D31" s="3">
        <f t="shared" si="12"/>
        <v>1100000</v>
      </c>
      <c r="E31" s="2">
        <f t="shared" si="0"/>
        <v>448423.19999999995</v>
      </c>
      <c r="F31" s="2">
        <f t="shared" si="13"/>
        <v>109800</v>
      </c>
      <c r="G31" s="2">
        <f t="shared" si="14"/>
        <v>539776.80000000005</v>
      </c>
      <c r="H31" s="2">
        <f t="shared" si="15"/>
        <v>1098000</v>
      </c>
      <c r="I31" s="2">
        <f t="shared" si="16"/>
        <v>2000</v>
      </c>
      <c r="K31" s="2">
        <f t="shared" si="17"/>
        <v>1200000</v>
      </c>
      <c r="L31" s="2">
        <f t="shared" si="4"/>
        <v>489263.19999999995</v>
      </c>
      <c r="M31" s="2">
        <f t="shared" si="18"/>
        <v>119800</v>
      </c>
      <c r="N31" s="2">
        <f t="shared" si="19"/>
        <v>540000</v>
      </c>
      <c r="O31" s="2">
        <f t="shared" si="20"/>
        <v>1149000</v>
      </c>
      <c r="P31" s="2">
        <f t="shared" si="21"/>
        <v>51000</v>
      </c>
    </row>
    <row r="32" spans="1:16" ht="14.4" x14ac:dyDescent="0.2">
      <c r="A32" s="4">
        <v>28000000</v>
      </c>
      <c r="B32" s="2">
        <v>0.4</v>
      </c>
      <c r="D32" s="3">
        <f t="shared" si="12"/>
        <v>1141000</v>
      </c>
      <c r="E32" s="2">
        <f t="shared" si="0"/>
        <v>465167.6</v>
      </c>
      <c r="F32" s="2">
        <f t="shared" si="13"/>
        <v>113900</v>
      </c>
      <c r="G32" s="2">
        <f t="shared" si="14"/>
        <v>559932.4</v>
      </c>
      <c r="H32" s="2">
        <f t="shared" si="15"/>
        <v>1139000</v>
      </c>
      <c r="I32" s="2">
        <f t="shared" si="16"/>
        <v>2000</v>
      </c>
      <c r="K32" s="2">
        <f t="shared" si="17"/>
        <v>1241000</v>
      </c>
      <c r="L32" s="2">
        <f t="shared" si="4"/>
        <v>506007.6</v>
      </c>
      <c r="M32" s="2">
        <f t="shared" si="18"/>
        <v>123900</v>
      </c>
      <c r="N32" s="2">
        <f t="shared" si="19"/>
        <v>560000</v>
      </c>
      <c r="O32" s="2">
        <f t="shared" si="20"/>
        <v>1189000</v>
      </c>
      <c r="P32" s="2">
        <f t="shared" si="21"/>
        <v>52000</v>
      </c>
    </row>
    <row r="33" spans="1:16" ht="14.4" x14ac:dyDescent="0.2">
      <c r="A33" s="4">
        <v>29000000</v>
      </c>
      <c r="B33" s="2">
        <v>0.4</v>
      </c>
      <c r="D33" s="3">
        <f t="shared" si="12"/>
        <v>1181000</v>
      </c>
      <c r="E33" s="2">
        <f t="shared" si="0"/>
        <v>481503.6</v>
      </c>
      <c r="F33" s="2">
        <f t="shared" si="13"/>
        <v>117900</v>
      </c>
      <c r="G33" s="2">
        <f t="shared" si="14"/>
        <v>579596.4</v>
      </c>
      <c r="H33" s="2">
        <f t="shared" si="15"/>
        <v>1179000</v>
      </c>
      <c r="I33" s="2">
        <f t="shared" si="16"/>
        <v>2000</v>
      </c>
      <c r="K33" s="2">
        <f t="shared" si="17"/>
        <v>1281000</v>
      </c>
      <c r="L33" s="2">
        <f t="shared" si="4"/>
        <v>522343.6</v>
      </c>
      <c r="M33" s="2">
        <f t="shared" si="18"/>
        <v>127900</v>
      </c>
      <c r="N33" s="2">
        <f t="shared" si="19"/>
        <v>580000</v>
      </c>
      <c r="O33" s="2">
        <f t="shared" si="20"/>
        <v>1230000</v>
      </c>
      <c r="P33" s="2">
        <f t="shared" si="21"/>
        <v>51000</v>
      </c>
    </row>
    <row r="34" spans="1:16" ht="14.4" x14ac:dyDescent="0.2">
      <c r="A34" s="4">
        <v>30000000</v>
      </c>
      <c r="B34" s="2">
        <v>0.4</v>
      </c>
      <c r="D34" s="3">
        <f t="shared" si="12"/>
        <v>1222000</v>
      </c>
      <c r="E34" s="2">
        <f t="shared" si="0"/>
        <v>498247.99999999994</v>
      </c>
      <c r="F34" s="2">
        <f t="shared" si="13"/>
        <v>122000</v>
      </c>
      <c r="G34" s="2">
        <f t="shared" si="14"/>
        <v>599752</v>
      </c>
      <c r="H34" s="2">
        <f t="shared" si="15"/>
        <v>1220000</v>
      </c>
      <c r="I34" s="2">
        <f t="shared" si="16"/>
        <v>2000</v>
      </c>
      <c r="K34" s="2">
        <f t="shared" si="17"/>
        <v>1322000</v>
      </c>
      <c r="L34" s="2">
        <f t="shared" si="4"/>
        <v>539088</v>
      </c>
      <c r="M34" s="2">
        <f t="shared" si="18"/>
        <v>132000</v>
      </c>
      <c r="N34" s="2">
        <f t="shared" si="19"/>
        <v>600000</v>
      </c>
      <c r="O34" s="2">
        <f t="shared" si="20"/>
        <v>1271000</v>
      </c>
      <c r="P34" s="2">
        <f t="shared" si="21"/>
        <v>51000</v>
      </c>
    </row>
    <row r="35" spans="1:16" ht="14.4" x14ac:dyDescent="0.2">
      <c r="A35" s="4">
        <v>31000000</v>
      </c>
      <c r="B35" s="2">
        <v>0.4</v>
      </c>
      <c r="D35" s="3">
        <f t="shared" ref="D35:D54" si="22">ROUNDDOWN((A35*0.1*0.2)/(1-B35*1.021-0.1)+2000,-3)</f>
        <v>1263000</v>
      </c>
      <c r="E35" s="2">
        <f t="shared" ref="E35:E54" si="23">(D35-2000)*$B35*1.021</f>
        <v>514992.39999999997</v>
      </c>
      <c r="F35" s="2">
        <f t="shared" ref="F35:F54" si="24">(D35-2000)*0.1</f>
        <v>126100</v>
      </c>
      <c r="G35" s="2">
        <f t="shared" ref="G35:G54" si="25">IF((D35-2000)*(1-$B35*1.021-0.1)&lt;$A35*0.1*0.2,(D35-2000)*(1-$B35*1.021-0.1),$A35*0.1*0.2)</f>
        <v>619907.60000000009</v>
      </c>
      <c r="H35" s="2">
        <f t="shared" ref="H35:H54" si="26">SUM(E35:G35)</f>
        <v>1261000</v>
      </c>
      <c r="I35" s="2">
        <f t="shared" ref="I35:I54" si="27">D35-H35</f>
        <v>2000</v>
      </c>
      <c r="K35" s="2">
        <f t="shared" ref="K35:K54" si="28">D35+100000</f>
        <v>1363000</v>
      </c>
      <c r="L35" s="2">
        <f t="shared" ref="L35:L54" si="29">(K35-2000)*$B35*1.021</f>
        <v>555832.39999999991</v>
      </c>
      <c r="M35" s="2">
        <f t="shared" ref="M35:M54" si="30">(K35-2000)*0.1</f>
        <v>136100</v>
      </c>
      <c r="N35" s="2">
        <f t="shared" ref="N35:N54" si="31">IF((K35-2000)*(1-$B35*1.021-0.1)&lt;$A35*0.1*0.2,(K35-2000)*(1-$B35*1.021-0.1),$A35*0.1*0.2)</f>
        <v>620000</v>
      </c>
      <c r="O35" s="2">
        <f t="shared" ref="O35:O54" si="32">ROUNDDOWN(SUM(L35:N35),-3)</f>
        <v>1311000</v>
      </c>
      <c r="P35" s="2">
        <f t="shared" ref="P35:P54" si="33">K35-O35</f>
        <v>52000</v>
      </c>
    </row>
    <row r="36" spans="1:16" ht="14.4" x14ac:dyDescent="0.2">
      <c r="A36" s="4">
        <v>32000000</v>
      </c>
      <c r="B36" s="2">
        <v>0.4</v>
      </c>
      <c r="D36" s="3">
        <f t="shared" si="22"/>
        <v>1303000</v>
      </c>
      <c r="E36" s="2">
        <f t="shared" si="23"/>
        <v>531328.39999999991</v>
      </c>
      <c r="F36" s="2">
        <f t="shared" si="24"/>
        <v>130100</v>
      </c>
      <c r="G36" s="2">
        <f t="shared" si="25"/>
        <v>639571.60000000009</v>
      </c>
      <c r="H36" s="2">
        <f t="shared" si="26"/>
        <v>1301000</v>
      </c>
      <c r="I36" s="2">
        <f t="shared" si="27"/>
        <v>2000</v>
      </c>
      <c r="K36" s="2">
        <f t="shared" si="28"/>
        <v>1403000</v>
      </c>
      <c r="L36" s="2">
        <f t="shared" si="29"/>
        <v>572168.39999999991</v>
      </c>
      <c r="M36" s="2">
        <f t="shared" si="30"/>
        <v>140100</v>
      </c>
      <c r="N36" s="2">
        <f t="shared" si="31"/>
        <v>640000</v>
      </c>
      <c r="O36" s="2">
        <f t="shared" si="32"/>
        <v>1352000</v>
      </c>
      <c r="P36" s="2">
        <f t="shared" si="33"/>
        <v>51000</v>
      </c>
    </row>
    <row r="37" spans="1:16" ht="14.4" x14ac:dyDescent="0.2">
      <c r="A37" s="4">
        <v>33000000</v>
      </c>
      <c r="B37" s="2">
        <v>0.4</v>
      </c>
      <c r="D37" s="3">
        <f t="shared" si="22"/>
        <v>1344000</v>
      </c>
      <c r="E37" s="2">
        <f t="shared" si="23"/>
        <v>548072.79999999993</v>
      </c>
      <c r="F37" s="2">
        <f t="shared" si="24"/>
        <v>134200</v>
      </c>
      <c r="G37" s="2">
        <f t="shared" si="25"/>
        <v>659727.20000000007</v>
      </c>
      <c r="H37" s="2">
        <f t="shared" si="26"/>
        <v>1342000</v>
      </c>
      <c r="I37" s="2">
        <f t="shared" si="27"/>
        <v>2000</v>
      </c>
      <c r="K37" s="2">
        <f t="shared" si="28"/>
        <v>1444000</v>
      </c>
      <c r="L37" s="2">
        <f t="shared" si="29"/>
        <v>588912.79999999993</v>
      </c>
      <c r="M37" s="2">
        <f t="shared" si="30"/>
        <v>144200</v>
      </c>
      <c r="N37" s="2">
        <f t="shared" si="31"/>
        <v>660000</v>
      </c>
      <c r="O37" s="2">
        <f t="shared" si="32"/>
        <v>1393000</v>
      </c>
      <c r="P37" s="2">
        <f t="shared" si="33"/>
        <v>51000</v>
      </c>
    </row>
    <row r="38" spans="1:16" ht="14.4" x14ac:dyDescent="0.2">
      <c r="A38" s="4">
        <v>34000000</v>
      </c>
      <c r="B38" s="2">
        <v>0.4</v>
      </c>
      <c r="D38" s="3">
        <f t="shared" si="22"/>
        <v>1385000</v>
      </c>
      <c r="E38" s="2">
        <f t="shared" si="23"/>
        <v>564817.19999999995</v>
      </c>
      <c r="F38" s="2">
        <f t="shared" si="24"/>
        <v>138300</v>
      </c>
      <c r="G38" s="2">
        <f t="shared" si="25"/>
        <v>679882.8</v>
      </c>
      <c r="H38" s="2">
        <f t="shared" si="26"/>
        <v>1383000</v>
      </c>
      <c r="I38" s="2">
        <f t="shared" si="27"/>
        <v>2000</v>
      </c>
      <c r="K38" s="2">
        <f t="shared" si="28"/>
        <v>1485000</v>
      </c>
      <c r="L38" s="2">
        <f t="shared" si="29"/>
        <v>605657.19999999995</v>
      </c>
      <c r="M38" s="2">
        <f t="shared" si="30"/>
        <v>148300</v>
      </c>
      <c r="N38" s="2">
        <f t="shared" si="31"/>
        <v>680000</v>
      </c>
      <c r="O38" s="2">
        <f t="shared" si="32"/>
        <v>1433000</v>
      </c>
      <c r="P38" s="2">
        <f t="shared" si="33"/>
        <v>52000</v>
      </c>
    </row>
    <row r="39" spans="1:16" ht="14.4" x14ac:dyDescent="0.2">
      <c r="A39" s="4">
        <v>35000000</v>
      </c>
      <c r="B39" s="2">
        <v>0.4</v>
      </c>
      <c r="D39" s="3">
        <f t="shared" si="22"/>
        <v>1425000</v>
      </c>
      <c r="E39" s="2">
        <f t="shared" si="23"/>
        <v>581153.19999999995</v>
      </c>
      <c r="F39" s="2">
        <f t="shared" si="24"/>
        <v>142300</v>
      </c>
      <c r="G39" s="2">
        <f t="shared" si="25"/>
        <v>699546.8</v>
      </c>
      <c r="H39" s="2">
        <f t="shared" si="26"/>
        <v>1423000</v>
      </c>
      <c r="I39" s="2">
        <f t="shared" si="27"/>
        <v>2000</v>
      </c>
      <c r="K39" s="2">
        <f t="shared" si="28"/>
        <v>1525000</v>
      </c>
      <c r="L39" s="2">
        <f t="shared" si="29"/>
        <v>621993.19999999995</v>
      </c>
      <c r="M39" s="2">
        <f t="shared" si="30"/>
        <v>152300</v>
      </c>
      <c r="N39" s="2">
        <f t="shared" si="31"/>
        <v>700000</v>
      </c>
      <c r="O39" s="2">
        <f t="shared" si="32"/>
        <v>1474000</v>
      </c>
      <c r="P39" s="2">
        <f t="shared" si="33"/>
        <v>51000</v>
      </c>
    </row>
    <row r="40" spans="1:16" ht="14.4" x14ac:dyDescent="0.2">
      <c r="A40" s="4">
        <v>36000000</v>
      </c>
      <c r="B40" s="2">
        <v>0.4</v>
      </c>
      <c r="D40" s="3">
        <f t="shared" si="22"/>
        <v>1466000</v>
      </c>
      <c r="E40" s="2">
        <f t="shared" si="23"/>
        <v>597897.6</v>
      </c>
      <c r="F40" s="2">
        <f t="shared" si="24"/>
        <v>146400</v>
      </c>
      <c r="G40" s="2">
        <f t="shared" si="25"/>
        <v>719702.4</v>
      </c>
      <c r="H40" s="2">
        <f t="shared" si="26"/>
        <v>1464000</v>
      </c>
      <c r="I40" s="2">
        <f t="shared" si="27"/>
        <v>2000</v>
      </c>
      <c r="K40" s="2">
        <f t="shared" si="28"/>
        <v>1566000</v>
      </c>
      <c r="L40" s="2">
        <f t="shared" si="29"/>
        <v>638737.6</v>
      </c>
      <c r="M40" s="2">
        <f t="shared" si="30"/>
        <v>156400</v>
      </c>
      <c r="N40" s="2">
        <f t="shared" si="31"/>
        <v>720000</v>
      </c>
      <c r="O40" s="2">
        <f t="shared" si="32"/>
        <v>1515000</v>
      </c>
      <c r="P40" s="2">
        <f t="shared" si="33"/>
        <v>51000</v>
      </c>
    </row>
    <row r="41" spans="1:16" ht="14.4" x14ac:dyDescent="0.2">
      <c r="A41" s="4">
        <v>37000000</v>
      </c>
      <c r="B41" s="2">
        <v>0.4</v>
      </c>
      <c r="D41" s="3">
        <f t="shared" si="22"/>
        <v>1507000</v>
      </c>
      <c r="E41" s="2">
        <f t="shared" si="23"/>
        <v>614642</v>
      </c>
      <c r="F41" s="2">
        <f t="shared" si="24"/>
        <v>150500</v>
      </c>
      <c r="G41" s="2">
        <f t="shared" si="25"/>
        <v>739858</v>
      </c>
      <c r="H41" s="2">
        <f t="shared" si="26"/>
        <v>1505000</v>
      </c>
      <c r="I41" s="2">
        <f t="shared" si="27"/>
        <v>2000</v>
      </c>
      <c r="K41" s="2">
        <f t="shared" si="28"/>
        <v>1607000</v>
      </c>
      <c r="L41" s="2">
        <f t="shared" si="29"/>
        <v>655481.99999999988</v>
      </c>
      <c r="M41" s="2">
        <f t="shared" si="30"/>
        <v>160500</v>
      </c>
      <c r="N41" s="2">
        <f t="shared" si="31"/>
        <v>740000</v>
      </c>
      <c r="O41" s="2">
        <f t="shared" si="32"/>
        <v>1555000</v>
      </c>
      <c r="P41" s="2">
        <f t="shared" si="33"/>
        <v>52000</v>
      </c>
    </row>
    <row r="42" spans="1:16" ht="14.4" x14ac:dyDescent="0.2">
      <c r="A42" s="4">
        <v>38000000</v>
      </c>
      <c r="B42" s="2">
        <v>0.4</v>
      </c>
      <c r="D42" s="3">
        <f t="shared" si="22"/>
        <v>1547000</v>
      </c>
      <c r="E42" s="2">
        <f t="shared" si="23"/>
        <v>630978</v>
      </c>
      <c r="F42" s="2">
        <f t="shared" si="24"/>
        <v>154500</v>
      </c>
      <c r="G42" s="2">
        <f t="shared" si="25"/>
        <v>759522</v>
      </c>
      <c r="H42" s="2">
        <f t="shared" si="26"/>
        <v>1545000</v>
      </c>
      <c r="I42" s="2">
        <f t="shared" si="27"/>
        <v>2000</v>
      </c>
      <c r="K42" s="2">
        <f t="shared" si="28"/>
        <v>1647000</v>
      </c>
      <c r="L42" s="2">
        <f t="shared" si="29"/>
        <v>671817.99999999988</v>
      </c>
      <c r="M42" s="2">
        <f t="shared" si="30"/>
        <v>164500</v>
      </c>
      <c r="N42" s="2">
        <f t="shared" si="31"/>
        <v>760000</v>
      </c>
      <c r="O42" s="2">
        <f t="shared" si="32"/>
        <v>1596000</v>
      </c>
      <c r="P42" s="2">
        <f t="shared" si="33"/>
        <v>51000</v>
      </c>
    </row>
    <row r="43" spans="1:16" ht="14.4" x14ac:dyDescent="0.2">
      <c r="A43" s="4">
        <v>39000000</v>
      </c>
      <c r="B43" s="2">
        <v>0.4</v>
      </c>
      <c r="D43" s="3">
        <f t="shared" si="22"/>
        <v>1588000</v>
      </c>
      <c r="E43" s="2">
        <f t="shared" si="23"/>
        <v>647722.39999999991</v>
      </c>
      <c r="F43" s="2">
        <f t="shared" si="24"/>
        <v>158600</v>
      </c>
      <c r="G43" s="2">
        <f t="shared" si="25"/>
        <v>779677.60000000009</v>
      </c>
      <c r="H43" s="2">
        <f t="shared" si="26"/>
        <v>1586000</v>
      </c>
      <c r="I43" s="2">
        <f t="shared" si="27"/>
        <v>2000</v>
      </c>
      <c r="K43" s="2">
        <f t="shared" si="28"/>
        <v>1688000</v>
      </c>
      <c r="L43" s="2">
        <f t="shared" si="29"/>
        <v>688562.39999999991</v>
      </c>
      <c r="M43" s="2">
        <f t="shared" si="30"/>
        <v>168600</v>
      </c>
      <c r="N43" s="2">
        <f t="shared" si="31"/>
        <v>780000</v>
      </c>
      <c r="O43" s="2">
        <f t="shared" si="32"/>
        <v>1637000</v>
      </c>
      <c r="P43" s="2">
        <f t="shared" si="33"/>
        <v>51000</v>
      </c>
    </row>
    <row r="44" spans="1:16" ht="14.4" x14ac:dyDescent="0.2">
      <c r="A44" s="4">
        <v>40000000</v>
      </c>
      <c r="B44" s="2">
        <v>0.4</v>
      </c>
      <c r="D44" s="3">
        <f t="shared" si="22"/>
        <v>1629000</v>
      </c>
      <c r="E44" s="2">
        <f t="shared" si="23"/>
        <v>664466.79999999993</v>
      </c>
      <c r="F44" s="2">
        <f t="shared" si="24"/>
        <v>162700</v>
      </c>
      <c r="G44" s="2">
        <f t="shared" si="25"/>
        <v>799833.20000000007</v>
      </c>
      <c r="H44" s="2">
        <f t="shared" si="26"/>
        <v>1627000</v>
      </c>
      <c r="I44" s="2">
        <f t="shared" si="27"/>
        <v>2000</v>
      </c>
      <c r="K44" s="2">
        <f t="shared" si="28"/>
        <v>1729000</v>
      </c>
      <c r="L44" s="2">
        <f t="shared" si="29"/>
        <v>705306.79999999993</v>
      </c>
      <c r="M44" s="2">
        <f t="shared" si="30"/>
        <v>172700</v>
      </c>
      <c r="N44" s="2">
        <f t="shared" si="31"/>
        <v>800000</v>
      </c>
      <c r="O44" s="2">
        <f t="shared" si="32"/>
        <v>1678000</v>
      </c>
      <c r="P44" s="2">
        <f t="shared" si="33"/>
        <v>51000</v>
      </c>
    </row>
    <row r="45" spans="1:16" ht="14.4" x14ac:dyDescent="0.2">
      <c r="A45" s="4">
        <v>41000000</v>
      </c>
      <c r="B45" s="2">
        <v>0.45</v>
      </c>
      <c r="D45" s="3">
        <f t="shared" si="22"/>
        <v>1863000</v>
      </c>
      <c r="E45" s="2">
        <f t="shared" si="23"/>
        <v>855036.45</v>
      </c>
      <c r="F45" s="2">
        <f t="shared" si="24"/>
        <v>186100</v>
      </c>
      <c r="G45" s="2">
        <f t="shared" si="25"/>
        <v>819863.55000000016</v>
      </c>
      <c r="H45" s="2">
        <f t="shared" si="26"/>
        <v>1861000</v>
      </c>
      <c r="I45" s="2">
        <f t="shared" si="27"/>
        <v>2000</v>
      </c>
      <c r="K45" s="2">
        <f t="shared" si="28"/>
        <v>1963000</v>
      </c>
      <c r="L45" s="2">
        <f t="shared" si="29"/>
        <v>900981.45</v>
      </c>
      <c r="M45" s="2">
        <f t="shared" si="30"/>
        <v>196100</v>
      </c>
      <c r="N45" s="2">
        <f t="shared" si="31"/>
        <v>820000</v>
      </c>
      <c r="O45" s="2">
        <f t="shared" si="32"/>
        <v>1917000</v>
      </c>
      <c r="P45" s="2">
        <f t="shared" si="33"/>
        <v>46000</v>
      </c>
    </row>
    <row r="46" spans="1:16" ht="14.4" x14ac:dyDescent="0.2">
      <c r="A46" s="4">
        <v>42000000</v>
      </c>
      <c r="B46" s="2">
        <v>0.45</v>
      </c>
      <c r="D46" s="3">
        <f t="shared" si="22"/>
        <v>1908000</v>
      </c>
      <c r="E46" s="2">
        <f t="shared" si="23"/>
        <v>875711.7</v>
      </c>
      <c r="F46" s="2">
        <f t="shared" si="24"/>
        <v>190600</v>
      </c>
      <c r="G46" s="2">
        <f t="shared" si="25"/>
        <v>839688.30000000016</v>
      </c>
      <c r="H46" s="2">
        <f t="shared" si="26"/>
        <v>1906000</v>
      </c>
      <c r="I46" s="2">
        <f t="shared" si="27"/>
        <v>2000</v>
      </c>
      <c r="K46" s="2">
        <f t="shared" si="28"/>
        <v>2008000</v>
      </c>
      <c r="L46" s="2">
        <f t="shared" si="29"/>
        <v>921656.7</v>
      </c>
      <c r="M46" s="2">
        <f t="shared" si="30"/>
        <v>200600</v>
      </c>
      <c r="N46" s="2">
        <f t="shared" si="31"/>
        <v>840000</v>
      </c>
      <c r="O46" s="2">
        <f t="shared" si="32"/>
        <v>1962000</v>
      </c>
      <c r="P46" s="2">
        <f t="shared" si="33"/>
        <v>46000</v>
      </c>
    </row>
    <row r="47" spans="1:16" ht="14.4" x14ac:dyDescent="0.2">
      <c r="A47" s="4">
        <v>43000000</v>
      </c>
      <c r="B47" s="2">
        <v>0.45</v>
      </c>
      <c r="D47" s="3">
        <f t="shared" si="22"/>
        <v>1954000</v>
      </c>
      <c r="E47" s="2">
        <f t="shared" si="23"/>
        <v>896846.39999999991</v>
      </c>
      <c r="F47" s="2">
        <f t="shared" si="24"/>
        <v>195200</v>
      </c>
      <c r="G47" s="2">
        <f t="shared" si="25"/>
        <v>859953.60000000021</v>
      </c>
      <c r="H47" s="2">
        <f t="shared" si="26"/>
        <v>1952000</v>
      </c>
      <c r="I47" s="2">
        <f t="shared" si="27"/>
        <v>2000</v>
      </c>
      <c r="K47" s="2">
        <f t="shared" si="28"/>
        <v>2054000</v>
      </c>
      <c r="L47" s="2">
        <f t="shared" si="29"/>
        <v>942791.39999999991</v>
      </c>
      <c r="M47" s="2">
        <f t="shared" si="30"/>
        <v>205200</v>
      </c>
      <c r="N47" s="2">
        <f t="shared" si="31"/>
        <v>860000</v>
      </c>
      <c r="O47" s="2">
        <f t="shared" si="32"/>
        <v>2007000</v>
      </c>
      <c r="P47" s="2">
        <f t="shared" si="33"/>
        <v>47000</v>
      </c>
    </row>
    <row r="48" spans="1:16" ht="14.4" x14ac:dyDescent="0.2">
      <c r="A48" s="4">
        <v>44000000</v>
      </c>
      <c r="B48" s="2">
        <v>0.45</v>
      </c>
      <c r="D48" s="3">
        <f t="shared" si="22"/>
        <v>1999000</v>
      </c>
      <c r="E48" s="2">
        <f t="shared" si="23"/>
        <v>917521.64999999991</v>
      </c>
      <c r="F48" s="2">
        <f t="shared" si="24"/>
        <v>199700</v>
      </c>
      <c r="G48" s="2">
        <f t="shared" si="25"/>
        <v>879778.35000000021</v>
      </c>
      <c r="H48" s="2">
        <f t="shared" si="26"/>
        <v>1997000</v>
      </c>
      <c r="I48" s="2">
        <f t="shared" si="27"/>
        <v>2000</v>
      </c>
      <c r="K48" s="2">
        <f t="shared" si="28"/>
        <v>2099000</v>
      </c>
      <c r="L48" s="2">
        <f t="shared" si="29"/>
        <v>963466.64999999991</v>
      </c>
      <c r="M48" s="2">
        <f t="shared" si="30"/>
        <v>209700</v>
      </c>
      <c r="N48" s="2">
        <f t="shared" si="31"/>
        <v>880000</v>
      </c>
      <c r="O48" s="2">
        <f t="shared" si="32"/>
        <v>2053000</v>
      </c>
      <c r="P48" s="2">
        <f t="shared" si="33"/>
        <v>46000</v>
      </c>
    </row>
    <row r="49" spans="1:16" ht="14.4" x14ac:dyDescent="0.2">
      <c r="A49" s="4">
        <v>45000000</v>
      </c>
      <c r="B49" s="2">
        <v>0.45</v>
      </c>
      <c r="D49" s="3">
        <f t="shared" si="22"/>
        <v>2044000</v>
      </c>
      <c r="E49" s="2">
        <f t="shared" si="23"/>
        <v>938196.89999999991</v>
      </c>
      <c r="F49" s="2">
        <f t="shared" si="24"/>
        <v>204200</v>
      </c>
      <c r="G49" s="2">
        <f t="shared" si="25"/>
        <v>899603.10000000021</v>
      </c>
      <c r="H49" s="2">
        <f t="shared" si="26"/>
        <v>2042000</v>
      </c>
      <c r="I49" s="2">
        <f t="shared" si="27"/>
        <v>2000</v>
      </c>
      <c r="K49" s="2">
        <f t="shared" si="28"/>
        <v>2144000</v>
      </c>
      <c r="L49" s="2">
        <f t="shared" si="29"/>
        <v>984141.89999999991</v>
      </c>
      <c r="M49" s="2">
        <f t="shared" si="30"/>
        <v>214200</v>
      </c>
      <c r="N49" s="2">
        <f t="shared" si="31"/>
        <v>900000</v>
      </c>
      <c r="O49" s="2">
        <f t="shared" si="32"/>
        <v>2098000</v>
      </c>
      <c r="P49" s="2">
        <f t="shared" si="33"/>
        <v>46000</v>
      </c>
    </row>
    <row r="50" spans="1:16" ht="14.4" x14ac:dyDescent="0.2">
      <c r="A50" s="4">
        <v>46000000</v>
      </c>
      <c r="B50" s="2">
        <v>0.45</v>
      </c>
      <c r="D50" s="3">
        <f t="shared" si="22"/>
        <v>2090000</v>
      </c>
      <c r="E50" s="2">
        <f t="shared" si="23"/>
        <v>959331.59999999986</v>
      </c>
      <c r="F50" s="2">
        <f t="shared" si="24"/>
        <v>208800</v>
      </c>
      <c r="G50" s="2">
        <f t="shared" si="25"/>
        <v>919868.40000000026</v>
      </c>
      <c r="H50" s="2">
        <f t="shared" si="26"/>
        <v>2088000</v>
      </c>
      <c r="I50" s="2">
        <f t="shared" si="27"/>
        <v>2000</v>
      </c>
      <c r="K50" s="2">
        <f t="shared" si="28"/>
        <v>2190000</v>
      </c>
      <c r="L50" s="2">
        <f t="shared" si="29"/>
        <v>1005276.5999999999</v>
      </c>
      <c r="M50" s="2">
        <f t="shared" si="30"/>
        <v>218800</v>
      </c>
      <c r="N50" s="2">
        <f t="shared" si="31"/>
        <v>920000</v>
      </c>
      <c r="O50" s="2">
        <f t="shared" si="32"/>
        <v>2144000</v>
      </c>
      <c r="P50" s="2">
        <f t="shared" si="33"/>
        <v>46000</v>
      </c>
    </row>
    <row r="51" spans="1:16" ht="14.4" x14ac:dyDescent="0.2">
      <c r="A51" s="4">
        <v>47000000</v>
      </c>
      <c r="B51" s="2">
        <v>0.45</v>
      </c>
      <c r="D51" s="3">
        <f t="shared" si="22"/>
        <v>2135000</v>
      </c>
      <c r="E51" s="2">
        <f t="shared" si="23"/>
        <v>980006.84999999986</v>
      </c>
      <c r="F51" s="2">
        <f t="shared" si="24"/>
        <v>213300</v>
      </c>
      <c r="G51" s="2">
        <f t="shared" si="25"/>
        <v>939693.15000000026</v>
      </c>
      <c r="H51" s="2">
        <f t="shared" si="26"/>
        <v>2133000</v>
      </c>
      <c r="I51" s="2">
        <f t="shared" si="27"/>
        <v>2000</v>
      </c>
      <c r="K51" s="2">
        <f t="shared" si="28"/>
        <v>2235000</v>
      </c>
      <c r="L51" s="2">
        <f t="shared" si="29"/>
        <v>1025951.8499999999</v>
      </c>
      <c r="M51" s="2">
        <f t="shared" si="30"/>
        <v>223300</v>
      </c>
      <c r="N51" s="2">
        <f t="shared" si="31"/>
        <v>940000</v>
      </c>
      <c r="O51" s="2">
        <f t="shared" si="32"/>
        <v>2189000</v>
      </c>
      <c r="P51" s="2">
        <f t="shared" si="33"/>
        <v>46000</v>
      </c>
    </row>
    <row r="52" spans="1:16" ht="14.4" x14ac:dyDescent="0.2">
      <c r="A52" s="4">
        <v>48000000</v>
      </c>
      <c r="B52" s="2">
        <v>0.45</v>
      </c>
      <c r="D52" s="3">
        <f t="shared" si="22"/>
        <v>2181000</v>
      </c>
      <c r="E52" s="2">
        <f t="shared" si="23"/>
        <v>1001141.5499999999</v>
      </c>
      <c r="F52" s="2">
        <f t="shared" si="24"/>
        <v>217900</v>
      </c>
      <c r="G52" s="2">
        <f t="shared" si="25"/>
        <v>959958.45000000019</v>
      </c>
      <c r="H52" s="2">
        <f t="shared" si="26"/>
        <v>2179000</v>
      </c>
      <c r="I52" s="2">
        <f t="shared" si="27"/>
        <v>2000</v>
      </c>
      <c r="K52" s="2">
        <f t="shared" si="28"/>
        <v>2281000</v>
      </c>
      <c r="L52" s="2">
        <f t="shared" si="29"/>
        <v>1047086.5499999999</v>
      </c>
      <c r="M52" s="2">
        <f t="shared" si="30"/>
        <v>227900</v>
      </c>
      <c r="N52" s="2">
        <f t="shared" si="31"/>
        <v>960000</v>
      </c>
      <c r="O52" s="2">
        <f t="shared" si="32"/>
        <v>2234000</v>
      </c>
      <c r="P52" s="2">
        <f t="shared" si="33"/>
        <v>47000</v>
      </c>
    </row>
    <row r="53" spans="1:16" ht="14.4" x14ac:dyDescent="0.2">
      <c r="A53" s="4">
        <v>49000000</v>
      </c>
      <c r="B53" s="2">
        <v>0.45</v>
      </c>
      <c r="D53" s="3">
        <f t="shared" si="22"/>
        <v>2226000</v>
      </c>
      <c r="E53" s="2">
        <f t="shared" si="23"/>
        <v>1021816.7999999999</v>
      </c>
      <c r="F53" s="2">
        <f t="shared" si="24"/>
        <v>222400</v>
      </c>
      <c r="G53" s="2">
        <f t="shared" si="25"/>
        <v>979783.20000000019</v>
      </c>
      <c r="H53" s="2">
        <f t="shared" si="26"/>
        <v>2224000</v>
      </c>
      <c r="I53" s="2">
        <f t="shared" si="27"/>
        <v>2000</v>
      </c>
      <c r="K53" s="2">
        <f t="shared" si="28"/>
        <v>2326000</v>
      </c>
      <c r="L53" s="2">
        <f t="shared" si="29"/>
        <v>1067761.7999999998</v>
      </c>
      <c r="M53" s="2">
        <f t="shared" si="30"/>
        <v>232400</v>
      </c>
      <c r="N53" s="2">
        <f t="shared" si="31"/>
        <v>980000</v>
      </c>
      <c r="O53" s="2">
        <f t="shared" si="32"/>
        <v>2280000</v>
      </c>
      <c r="P53" s="2">
        <f t="shared" si="33"/>
        <v>46000</v>
      </c>
    </row>
    <row r="54" spans="1:16" ht="14.4" x14ac:dyDescent="0.2">
      <c r="A54" s="4">
        <v>50000000</v>
      </c>
      <c r="B54" s="2">
        <v>0.45</v>
      </c>
      <c r="D54" s="3">
        <f t="shared" si="22"/>
        <v>2271000</v>
      </c>
      <c r="E54" s="2">
        <f t="shared" si="23"/>
        <v>1042492.0499999999</v>
      </c>
      <c r="F54" s="2">
        <f t="shared" si="24"/>
        <v>226900</v>
      </c>
      <c r="G54" s="2">
        <f t="shared" si="25"/>
        <v>999607.9500000003</v>
      </c>
      <c r="H54" s="2">
        <f t="shared" si="26"/>
        <v>2269000</v>
      </c>
      <c r="I54" s="2">
        <f t="shared" si="27"/>
        <v>2000</v>
      </c>
      <c r="K54" s="2">
        <f t="shared" si="28"/>
        <v>2371000</v>
      </c>
      <c r="L54" s="2">
        <f t="shared" si="29"/>
        <v>1088437.0499999998</v>
      </c>
      <c r="M54" s="2">
        <f t="shared" si="30"/>
        <v>236900</v>
      </c>
      <c r="N54" s="2">
        <f t="shared" si="31"/>
        <v>1000000</v>
      </c>
      <c r="O54" s="2">
        <f t="shared" si="32"/>
        <v>2325000</v>
      </c>
      <c r="P54" s="2">
        <f t="shared" si="33"/>
        <v>46000</v>
      </c>
    </row>
    <row r="56" spans="1:16" x14ac:dyDescent="0.2">
      <c r="D56" s="8" t="s">
        <v>16</v>
      </c>
      <c r="E56" t="s">
        <v>1</v>
      </c>
      <c r="F56" t="s">
        <v>13</v>
      </c>
    </row>
    <row r="57" spans="1:16" x14ac:dyDescent="0.2">
      <c r="D57" s="8"/>
    </row>
    <row r="58" spans="1:16" x14ac:dyDescent="0.2">
      <c r="D58" s="8" t="s">
        <v>17</v>
      </c>
      <c r="E58" t="s">
        <v>11</v>
      </c>
      <c r="F58" t="s">
        <v>14</v>
      </c>
    </row>
    <row r="59" spans="1:16" x14ac:dyDescent="0.2">
      <c r="D59" s="8"/>
    </row>
    <row r="60" spans="1:16" x14ac:dyDescent="0.2">
      <c r="D60" s="8" t="s">
        <v>18</v>
      </c>
      <c r="E60" t="s">
        <v>12</v>
      </c>
      <c r="F60" t="s">
        <v>15</v>
      </c>
    </row>
    <row r="62" spans="1:16" ht="14.4" x14ac:dyDescent="0.2">
      <c r="D62" s="9" t="s">
        <v>19</v>
      </c>
    </row>
    <row r="63" spans="1:16" ht="14.4" x14ac:dyDescent="0.2">
      <c r="D63" s="10" t="s">
        <v>20</v>
      </c>
    </row>
    <row r="64" spans="1:16" ht="14.4" x14ac:dyDescent="0.2">
      <c r="D64" s="9"/>
    </row>
    <row r="65" spans="4:4" ht="14.4" x14ac:dyDescent="0.2">
      <c r="D65" s="9" t="s">
        <v>21</v>
      </c>
    </row>
    <row r="66" spans="4:4" ht="14.4" x14ac:dyDescent="0.2">
      <c r="D66" s="9"/>
    </row>
  </sheetData>
  <phoneticPr fontId="3"/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nakayama</dc:creator>
  <cp:lastModifiedBy>20190420S</cp:lastModifiedBy>
  <cp:lastPrinted>2022-03-06T10:14:01Z</cp:lastPrinted>
  <dcterms:created xsi:type="dcterms:W3CDTF">2015-04-07T05:09:25Z</dcterms:created>
  <dcterms:modified xsi:type="dcterms:W3CDTF">2023-03-10T08:58:34Z</dcterms:modified>
</cp:coreProperties>
</file>